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лан закупки" sheetId="1" r:id="rId1"/>
    <sheet name="СМСП" sheetId="2" r:id="rId2"/>
  </sheets>
  <definedNames>
    <definedName name="_xlnm.Print_Area" localSheetId="0">'План закупки'!$A$1:$O$515</definedName>
    <definedName name="_xlnm.Print_Area" localSheetId="1">'СМСП'!$A$1:$O$96</definedName>
  </definedNames>
  <calcPr fullCalcOnLoad="1"/>
</workbook>
</file>

<file path=xl/sharedStrings.xml><?xml version="1.0" encoding="utf-8"?>
<sst xmlns="http://schemas.openxmlformats.org/spreadsheetml/2006/main" count="6106" uniqueCount="1463">
  <si>
    <t>Светильники и пускорегулируюшая аппаратура 0,25кВ</t>
  </si>
  <si>
    <t>2.63</t>
  </si>
  <si>
    <t>27.90.40.190</t>
  </si>
  <si>
    <t>Поставка электротехнических изделий</t>
  </si>
  <si>
    <t xml:space="preserve">Низковольтное электротехнические изделия </t>
  </si>
  <si>
    <t>2.64</t>
  </si>
  <si>
    <t>46.73.3</t>
  </si>
  <si>
    <t>25.99.11.190</t>
  </si>
  <si>
    <t xml:space="preserve">Поставка сантехнических изделий </t>
  </si>
  <si>
    <t>Задвижки, отводы, трубы, радиаторы и др.</t>
  </si>
  <si>
    <t>2.65</t>
  </si>
  <si>
    <t>22.23.12.140</t>
  </si>
  <si>
    <t xml:space="preserve">Поставка сантехнических изделий производства "Valtec" </t>
  </si>
  <si>
    <t>Сантехнических изделий производства "Valtec"</t>
  </si>
  <si>
    <t>2.66</t>
  </si>
  <si>
    <t>Ремонт помещений в Корп. 15</t>
  </si>
  <si>
    <t>2.67</t>
  </si>
  <si>
    <t>2.68</t>
  </si>
  <si>
    <t>2.69</t>
  </si>
  <si>
    <t>2.70</t>
  </si>
  <si>
    <t>Поставка системы хранения данных</t>
  </si>
  <si>
    <t>СХД Huawei OceanStor S5500 v3</t>
  </si>
  <si>
    <t>2.71</t>
  </si>
  <si>
    <t>2.72</t>
  </si>
  <si>
    <t>2.73</t>
  </si>
  <si>
    <t>Поставка электрической плавильной печи РТ 210/11 (Чехия)</t>
  </si>
  <si>
    <t>2.74</t>
  </si>
  <si>
    <t>Поставка электрической плавильной печи РТ 60/11 (Чехия)</t>
  </si>
  <si>
    <t>2.75</t>
  </si>
  <si>
    <t>Устройство полов в Корп.3 в осях (11-13) (Л1-П1)</t>
  </si>
  <si>
    <t>2.76</t>
  </si>
  <si>
    <t>26.70.22.150</t>
  </si>
  <si>
    <t>Поставка микроскопов стереоскопических</t>
  </si>
  <si>
    <t>4.107</t>
  </si>
  <si>
    <t>4.108</t>
  </si>
  <si>
    <t>4.109</t>
  </si>
  <si>
    <t>4.110</t>
  </si>
  <si>
    <t>4.111</t>
  </si>
  <si>
    <t>4.112</t>
  </si>
  <si>
    <t>20.30</t>
  </si>
  <si>
    <t>Поставка лакокрасочной продукции</t>
  </si>
  <si>
    <t>Продукция поставляется в соответствии с требованиями ГОСТ, ТУ</t>
  </si>
  <si>
    <t>4.113</t>
  </si>
  <si>
    <t>46.75</t>
  </si>
  <si>
    <t>4.114</t>
  </si>
  <si>
    <t>46.90</t>
  </si>
  <si>
    <t>17.23</t>
  </si>
  <si>
    <t>Поставка канцелярских товаров</t>
  </si>
  <si>
    <t>4.115</t>
  </si>
  <si>
    <t>20.14</t>
  </si>
  <si>
    <t>Поставка химической продукции</t>
  </si>
  <si>
    <t>4.116</t>
  </si>
  <si>
    <t>Поставка установки отопительно-вентиляционной ОВ65-0010-В и шприца рычажно-плунжерного Ш1-3911010-А</t>
  </si>
  <si>
    <t>4.117</t>
  </si>
  <si>
    <t>4.208</t>
  </si>
  <si>
    <t>Предоставление кредита</t>
  </si>
  <si>
    <t>Проценты за пользование по ставке 10,5 (Десять целых пять десятых) процентов годовых</t>
  </si>
  <si>
    <t>декабрь 2017</t>
  </si>
  <si>
    <t>Поставка розеток</t>
  </si>
  <si>
    <t>4.118</t>
  </si>
  <si>
    <t>Поставка розеток, вилок</t>
  </si>
  <si>
    <t>4.119</t>
  </si>
  <si>
    <t>Поставка резистора С2-10-0,25</t>
  </si>
  <si>
    <t>4.120</t>
  </si>
  <si>
    <t>4.121</t>
  </si>
  <si>
    <t>Поставка Стрелочного перевода СП Р65/9</t>
  </si>
  <si>
    <t>Тип Р 65 марки 1/9 проект 2434.00.000-22/23 в комплекте с крепежными элементами</t>
  </si>
  <si>
    <t>4.122</t>
  </si>
  <si>
    <t>27.11.50.130</t>
  </si>
  <si>
    <t>Поставка катушек индуктивности</t>
  </si>
  <si>
    <t>4.123</t>
  </si>
  <si>
    <t>26.11.21</t>
  </si>
  <si>
    <t>Поставка диодов</t>
  </si>
  <si>
    <t>4.124</t>
  </si>
  <si>
    <t>Поставка тиристоров и диодов</t>
  </si>
  <si>
    <t>4.125</t>
  </si>
  <si>
    <t>Поставка конденсаторов К53-68</t>
  </si>
  <si>
    <t>4.6</t>
  </si>
  <si>
    <t>Микроскоп МБС-10 в составе: оптическая головка ОГМЭ-ПЗ-1, штатив универсальный УШ к МБС-10, осветитель кольцевой с регулировкой яркости</t>
  </si>
  <si>
    <t>2.77</t>
  </si>
  <si>
    <t>28.22.9</t>
  </si>
  <si>
    <t>28.22.14.121</t>
  </si>
  <si>
    <t>Поставка мостового крана</t>
  </si>
  <si>
    <t>Грузоподъемность 5 тонн</t>
  </si>
  <si>
    <t>Ремонт фасадов Корп.4 (административная часть), Корпус 3, Корпус 7</t>
  </si>
  <si>
    <t>19.20.21</t>
  </si>
  <si>
    <t>Соответствие ГОСТам: Р 51105-97, Р 52368-2005 (32511-2013)</t>
  </si>
  <si>
    <t>2.78</t>
  </si>
  <si>
    <t>2.79</t>
  </si>
  <si>
    <t>46.52</t>
  </si>
  <si>
    <t>27.33.13</t>
  </si>
  <si>
    <t xml:space="preserve">Поставка согласованых нагрузок </t>
  </si>
  <si>
    <t>HUBER-SUHNER артикул 22544580 тип 6515.19 В</t>
  </si>
  <si>
    <t>2.80</t>
  </si>
  <si>
    <t>Поставка переходов коаксиальных и согласованных нагрузок</t>
  </si>
  <si>
    <t>ПК2-18-11-13Р; ПК2-20-13Р-03; ПК2-20-13Р-13Р; ПК2-18-11Р-13Р; НС3-20-03</t>
  </si>
  <si>
    <t>2.81</t>
  </si>
  <si>
    <t>Поставка кабелей Mini-Circuits</t>
  </si>
  <si>
    <t>1,5M-SMSM+   0,5M-SMSM+</t>
  </si>
  <si>
    <t>2.82</t>
  </si>
  <si>
    <t xml:space="preserve">Поставка переходов </t>
  </si>
  <si>
    <t>19K 1323-K00D3</t>
  </si>
  <si>
    <t>Поставка Автомобиля Volkswagen Crafter 50</t>
  </si>
  <si>
    <t>Поставка Автомобиля Камаз-65111-6013-42 (6х6)</t>
  </si>
  <si>
    <t>2.83</t>
  </si>
  <si>
    <t>Поставка инструмента</t>
  </si>
  <si>
    <t>Цанги, пластины, вставки, державки, сверла, фрезы фирмы Wibest</t>
  </si>
  <si>
    <t>усл.ед.</t>
  </si>
  <si>
    <t>2.84</t>
  </si>
  <si>
    <t>2.85</t>
  </si>
  <si>
    <t>Общестроительные работы по устройству помещения операторской, площадки для перемещения груза и противопожарной перегородки в пристроенном помещении корпуса №18 в осях (14-18) (М-К)</t>
  </si>
  <si>
    <t>устройство перегородки, потолка, пола, отделка стен, потолка, установка дверей</t>
  </si>
  <si>
    <t>Авторский надзор по объекту "Реконструкция и техническое и техническое перевооруджение ОАО "Марийский мшиностроительный завод"</t>
  </si>
  <si>
    <t>4.46</t>
  </si>
  <si>
    <t>Поставка конденсаторов</t>
  </si>
  <si>
    <t>4.47</t>
  </si>
  <si>
    <t>4.48</t>
  </si>
  <si>
    <t>Поставка нагрузок согласованных Pasternack</t>
  </si>
  <si>
    <t>4.49</t>
  </si>
  <si>
    <t>24.20.13</t>
  </si>
  <si>
    <t>Поставка трубного проката</t>
  </si>
  <si>
    <t>В соответствии с ГОСТ, ТУ</t>
  </si>
  <si>
    <t>кг</t>
  </si>
  <si>
    <t>4.50</t>
  </si>
  <si>
    <t>Поставка электромеханизма</t>
  </si>
  <si>
    <t>4.51</t>
  </si>
  <si>
    <t>4.52</t>
  </si>
  <si>
    <t>4.53</t>
  </si>
  <si>
    <t>4.54</t>
  </si>
  <si>
    <t>4.55</t>
  </si>
  <si>
    <t>Поставка вилок СНП58-72/104x14В-21-1-В и розеток СНП58-72/104x14Р-20-1-В</t>
  </si>
  <si>
    <t>4.56</t>
  </si>
  <si>
    <t>Поставка конденсаторов К10-17А</t>
  </si>
  <si>
    <t>В соответствии с ОЖО 460 107 ТУ (ГОЗ)</t>
  </si>
  <si>
    <t>4.57</t>
  </si>
  <si>
    <t>Поставка конденсаторов К50-29</t>
  </si>
  <si>
    <t>4.58</t>
  </si>
  <si>
    <t>4.59</t>
  </si>
  <si>
    <t>Поставка конденсаторов К53-18</t>
  </si>
  <si>
    <t>В соответствии с ОЖО 464 136 ТУ (ГОЗ)</t>
  </si>
  <si>
    <t>4.60</t>
  </si>
  <si>
    <t>27.33.13.140</t>
  </si>
  <si>
    <t>Поставка контакторов ТКС233ОДЛ</t>
  </si>
  <si>
    <t>В соответствии 8АО.361.554ТУ (ГОЗ)</t>
  </si>
  <si>
    <t>4.61</t>
  </si>
  <si>
    <t>28.14</t>
  </si>
  <si>
    <t>28.14.1</t>
  </si>
  <si>
    <t>Поставка приборов ФПВН2-381-10,2; ФПВН3-316-2,6</t>
  </si>
  <si>
    <t>В соответствии с КБРЮ.468545.026ТУ (ГОЗ)</t>
  </si>
  <si>
    <t>4.62</t>
  </si>
  <si>
    <t>26.51.43.145</t>
  </si>
  <si>
    <t>Поставка частотомера ЧЗ-86</t>
  </si>
  <si>
    <t>В соответствии ТНСК.411142.01ТУ (ГОЗ)</t>
  </si>
  <si>
    <t>4.63</t>
  </si>
  <si>
    <t>Поставка мультиметра В7-61</t>
  </si>
  <si>
    <t>В соответствии с КМСИ411252016ТУ (ГОЗ)</t>
  </si>
  <si>
    <t>4.64</t>
  </si>
  <si>
    <t>авторский надзор</t>
  </si>
  <si>
    <t>3.20</t>
  </si>
  <si>
    <t>46.51.1; 26.20</t>
  </si>
  <si>
    <t>- Комплект ПК конфигурации "Инженерный ПК" - 50 шт.;                                              - Комплект ПК конфигурации "Тонкий клиент" - 30 шт.;                     - Комплект ПК конфигурации "Офисный ПК" - 50 шт.</t>
  </si>
  <si>
    <t>закупка у единственного поставщика</t>
  </si>
  <si>
    <t>3.21</t>
  </si>
  <si>
    <t>42.11.1</t>
  </si>
  <si>
    <t>Текущий ремонт дорог на базе отдыха "Рубин"</t>
  </si>
  <si>
    <t>3.22</t>
  </si>
  <si>
    <t>Габаритные размеры - ш/г/в - 1168/953/2207; мощность - 21*24,5 кВт, размер лотка - 600х450 мм</t>
  </si>
  <si>
    <t>г.Йошкар-Ола Республика Марий Эл</t>
  </si>
  <si>
    <t>июль 2016</t>
  </si>
  <si>
    <t>октябрь 2016</t>
  </si>
  <si>
    <t>3.23</t>
  </si>
  <si>
    <t>27.11.11</t>
  </si>
  <si>
    <t>27.11.2</t>
  </si>
  <si>
    <t>Поставка Электродвигателя ДФ42-8 ОМ5 IM2001</t>
  </si>
  <si>
    <t>В соответствии с требованиями технических условий ТУ 16-05 ЖАЕИ.525713.001 ТУ и приемкой "5"</t>
  </si>
  <si>
    <t>декабрь 2016</t>
  </si>
  <si>
    <t>3.24</t>
  </si>
  <si>
    <t>28.25.2</t>
  </si>
  <si>
    <t>Поставка Электровентилятора ЭВ-0,7-1640</t>
  </si>
  <si>
    <t>В соответствии с требованиями ОСТ 160539007 и приемкой "5"</t>
  </si>
  <si>
    <t>3.25</t>
  </si>
  <si>
    <t>Ремонт трубы ПТВМ</t>
  </si>
  <si>
    <t>3.26</t>
  </si>
  <si>
    <t>Ремонт Трубы ДКВР</t>
  </si>
  <si>
    <t>3.27</t>
  </si>
  <si>
    <t>64.19.21</t>
  </si>
  <si>
    <t>64.92</t>
  </si>
  <si>
    <t>Открытие невозобновляемой кредитной линии для финансирования</t>
  </si>
  <si>
    <t>Проценты за пользование по ставке 11,95 (одиннадцать целых девяносто пять сотых) процентов годовых</t>
  </si>
  <si>
    <t>декабрь 2019</t>
  </si>
  <si>
    <t>27.90.40.150</t>
  </si>
  <si>
    <t>3.29</t>
  </si>
  <si>
    <r>
      <t xml:space="preserve">инновационной продукции, высокотехнологичной продукции) составляет:  </t>
    </r>
  </si>
  <si>
    <t>среднего предпринимательства, составляет:</t>
  </si>
  <si>
    <t xml:space="preserve">                  п/п                 Б. И. Ефремов </t>
  </si>
  <si>
    <t>3.30</t>
  </si>
  <si>
    <t>Выполнение работ по ремонту помещений в корпусе №15</t>
  </si>
  <si>
    <t>Устройство потолка, покраска, устройство полов</t>
  </si>
  <si>
    <t>3.31</t>
  </si>
  <si>
    <t>Выполнение работ по ремонту помещений в корпусе №20</t>
  </si>
  <si>
    <t>Облицовка стен, грунтовка, шпатлевка, покраска, устройство наливного пола</t>
  </si>
  <si>
    <t>3.28</t>
  </si>
  <si>
    <t xml:space="preserve">Поставка комплекта контрольно-измерительной аппаратуры для организации рабочего места для проверки характеристик ППМ-32-М </t>
  </si>
  <si>
    <t>SMB100А Генератор сигналов Rohde&amp;Schwarz, НМО1212 Цифровой осциллограф Rohde&amp;Schwarz, NRP-Z24 Универсальный датчик мощности Rohde&amp;Schwarz</t>
  </si>
  <si>
    <t>26.51.45.190</t>
  </si>
  <si>
    <t>3.32</t>
  </si>
  <si>
    <t>Выполнение работ по ремонту фасадов корпуса №1, корпуса №15</t>
  </si>
  <si>
    <t>Очистка поверхности, грунтовка, шпатлевка, силикатная покраска</t>
  </si>
  <si>
    <t>3.33</t>
  </si>
  <si>
    <t>Выполнение работ по ремонту тротуаров на территории АО "ММЗ"</t>
  </si>
  <si>
    <t>3.34</t>
  </si>
  <si>
    <t>25.2</t>
  </si>
  <si>
    <t>Поставка и монтаж аккумуляторного бака</t>
  </si>
  <si>
    <t>В соответствии с типовым проектом</t>
  </si>
  <si>
    <t>3.35</t>
  </si>
  <si>
    <t>Выполнение работ по капитальному ремонту и модернизации универсально-фрезерного станка MIKRON WF3DP</t>
  </si>
  <si>
    <t>3.36</t>
  </si>
  <si>
    <t>Тахогенератор 1,6ТГП-2  и двигатель                             ДАТ71570-1</t>
  </si>
  <si>
    <t>Тахогенератор 1,6 ТГП-2   ОСТ16 0.515.008-75,     Двигатель ДАТ71570-1 ОСТ В 16 0.510.057-81       Продукция поставляется в соответствии со спецификацией, с приемкой "5"</t>
  </si>
  <si>
    <t>3.37</t>
  </si>
  <si>
    <t>27.11</t>
  </si>
  <si>
    <t>Двигатель ДАТ 32672  и вентилятор 40ВО-6,5-2А</t>
  </si>
  <si>
    <t>Двигатель ДАТ 32672   ОСТ В16 0.510.057-81 Вентилятор 40ВО-6,5-2А АМИВ.630250.009ТУ Продукция поставляется в соответствии со спецификацией, с приемкой "5"</t>
  </si>
  <si>
    <t>3.38</t>
  </si>
  <si>
    <t>26.51</t>
  </si>
  <si>
    <t>26.51.6</t>
  </si>
  <si>
    <t>Сигнализатор температуры</t>
  </si>
  <si>
    <t>Продукция поставляется в соответствии со спецификацией, с приемкой "5"</t>
  </si>
  <si>
    <t>3.39</t>
  </si>
  <si>
    <t>Вентилятор                      40ВО-6,5-2А АМИВ.630250.009ТУ</t>
  </si>
  <si>
    <t>3.40</t>
  </si>
  <si>
    <t>Общестроительные работы в корпусе 3 в комнате ОТК в осях (15-16) (Т/1- Х/1)</t>
  </si>
  <si>
    <t>Устройство перегородки,  потолка, пола, отделка стен, потолка, установка дверей</t>
  </si>
  <si>
    <t>3.41</t>
  </si>
  <si>
    <t>Устройство полов в корпусе 3 в осях (7-9) (Т/1-Х/1)</t>
  </si>
  <si>
    <t xml:space="preserve">Устройство бетонных полов </t>
  </si>
  <si>
    <t>3.42</t>
  </si>
  <si>
    <t>3.43</t>
  </si>
  <si>
    <t>43.2</t>
  </si>
  <si>
    <t>Выполнение работ по устройству автоматической системы пожаротушения тонкораспыленной водой, системы пожарной сигнализации, оповещения и управления эвакуацией людей при пожаре Корпус15</t>
  </si>
  <si>
    <t>3.88</t>
  </si>
  <si>
    <t>Поставка модулей питания</t>
  </si>
  <si>
    <t>3.89</t>
  </si>
  <si>
    <t>27.33.13.120</t>
  </si>
  <si>
    <t>3.90</t>
  </si>
  <si>
    <t xml:space="preserve">Поставка и монтаж аккумуляторного бака </t>
  </si>
  <si>
    <r>
      <t>Объем 200м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; температура воды 95-100 градусов</t>
    </r>
  </si>
  <si>
    <t>3.91</t>
  </si>
  <si>
    <t>28.25.11.110</t>
  </si>
  <si>
    <t>Поставка теплообменников ВЖ</t>
  </si>
  <si>
    <t>Соответствие 5ЫО.299.029 (ГОЗ)</t>
  </si>
  <si>
    <t>3.92</t>
  </si>
  <si>
    <t>Поставка вентиляторов 40ВО-6,5-2А</t>
  </si>
  <si>
    <t>Электротехническая продукция поставляемая по АМИВ.630250.009ТУ,  с приемкой "5"</t>
  </si>
  <si>
    <t>3.93</t>
  </si>
  <si>
    <t>Поставка вентилятора 140ВО-9-2А</t>
  </si>
  <si>
    <t>3.94</t>
  </si>
  <si>
    <t>25.11</t>
  </si>
  <si>
    <t>Поставка деталей</t>
  </si>
  <si>
    <t>В соответствии с требованиями КД (ГОЗ)</t>
  </si>
  <si>
    <t>3.95</t>
  </si>
  <si>
    <t>3.96</t>
  </si>
  <si>
    <t>Поставка конденсаторов К15-20Б</t>
  </si>
  <si>
    <t>Соответствие ТУ ОЖО 460204 (ГОЗ)</t>
  </si>
  <si>
    <t>3.97</t>
  </si>
  <si>
    <t>26.30</t>
  </si>
  <si>
    <t>26.30.12</t>
  </si>
  <si>
    <t>БЛОК АПД-ТМ-1 КСИЛ.465636.001-01</t>
  </si>
  <si>
    <t>Соответствие КСИЛ.465636.001-01 (ГОЗ)</t>
  </si>
  <si>
    <t>3.98</t>
  </si>
  <si>
    <t>Поставка розеток СР-50-875ФВ</t>
  </si>
  <si>
    <t>март 2017 год</t>
  </si>
  <si>
    <t>3.99</t>
  </si>
  <si>
    <t>Поставка системы автоматизации поверки Fluke MET/CAL (США)</t>
  </si>
  <si>
    <t>Поставка компаратора-калибратора универсального КМ300 (блок КМ300КТ, блок КМ300КН), Россия</t>
  </si>
  <si>
    <t>4.65</t>
  </si>
  <si>
    <t>26.30.15</t>
  </si>
  <si>
    <t>26.30.11.150</t>
  </si>
  <si>
    <t>Поставка ЗИП-1 ШИ4.068.230</t>
  </si>
  <si>
    <t>В соответствии с требованиями ТУ ШИ0.407.001 и и приемкой "5"</t>
  </si>
  <si>
    <t>4.66</t>
  </si>
  <si>
    <t>27.90.5</t>
  </si>
  <si>
    <t>Продукция поставляется в соответствии со Спецификацией, с приемкой "5"</t>
  </si>
  <si>
    <t>4.67</t>
  </si>
  <si>
    <t>Продукция поставляется в соответствии с требованиями ТУ, с приемкой "5"</t>
  </si>
  <si>
    <t>4.68</t>
  </si>
  <si>
    <t>27.90.6</t>
  </si>
  <si>
    <t>Поставка резисторов</t>
  </si>
  <si>
    <t>4.69</t>
  </si>
  <si>
    <t>Поставка выключателей автоматических силовых АК50КБ</t>
  </si>
  <si>
    <t>4.70</t>
  </si>
  <si>
    <t>Поставка предохранителей ПДС с плавкой вставкой ПВД</t>
  </si>
  <si>
    <t>4.71</t>
  </si>
  <si>
    <t>27.33.13.169</t>
  </si>
  <si>
    <t>Поставка линии задержки ММЛЗ-М-0,25/150</t>
  </si>
  <si>
    <t>4.72</t>
  </si>
  <si>
    <t>Поставка мультиметра В7-61, вольтметра В3-71/1</t>
  </si>
  <si>
    <t>4.73</t>
  </si>
  <si>
    <t>В соответствии с Локальным сметным расчетом</t>
  </si>
  <si>
    <t>4.74</t>
  </si>
  <si>
    <t xml:space="preserve">─ Комплект ПК конфигурации "Инженерный ПК" — 50шт.;                                                                                                                                                                                                ─ Комплект ПК конфигурации "Тонкий клиент" — 50шт.;
─ Комплект ПК конфигурации "Офисный ПК" — 30шт.
</t>
  </si>
  <si>
    <t>4.75</t>
  </si>
  <si>
    <t>27.90.</t>
  </si>
  <si>
    <t>Устройство автоматической системы пожаротушения тонкораспыленной водой, системы пожарной сигнализации, оповещения и управления эвакуацией людей при пожаре</t>
  </si>
  <si>
    <t>открытый конкурс</t>
  </si>
  <si>
    <t>3.44</t>
  </si>
  <si>
    <t>3.45</t>
  </si>
  <si>
    <t>46.51; 47.47</t>
  </si>
  <si>
    <t>Поставка расходных материалов к копировальномножительной технике</t>
  </si>
  <si>
    <t>Картриджи, барабаны, тонеры и др. материалы</t>
  </si>
  <si>
    <t>3.46</t>
  </si>
  <si>
    <t>25.30.1</t>
  </si>
  <si>
    <t>Поставка парового водотрубного котла ДКВр-4-13ГМ</t>
  </si>
  <si>
    <t>Паро производительность 4 тонны в час</t>
  </si>
  <si>
    <t>апрель 2017 год</t>
  </si>
  <si>
    <t>3.47</t>
  </si>
  <si>
    <t>26.51.5</t>
  </si>
  <si>
    <t>Поставка ваттметра поглощаемой мощности M3-108-2 (Россия)</t>
  </si>
  <si>
    <t>3.48</t>
  </si>
  <si>
    <t>Поставка генератора импульсов Г5-100 (Россия)</t>
  </si>
  <si>
    <t>В соответствии с приложением к свидетельству об утверждении типа средств измерений (номер в госреестре 32402-06)</t>
  </si>
  <si>
    <t>3.49</t>
  </si>
  <si>
    <t>Поставка измерителя разности фаз и отношения уровней ФК2-40/1 (Россия)</t>
  </si>
  <si>
    <t>В соответствии с приложением к свидетельству об утверждении типа средств измерений (номер в госреестре 53405-13)</t>
  </si>
  <si>
    <t>3.50</t>
  </si>
  <si>
    <t>Поставка станка универсально-фрезерного ФС-300-02Р-2 (Россия)</t>
  </si>
  <si>
    <t>февраль 2017 год</t>
  </si>
  <si>
    <t>3.51</t>
  </si>
  <si>
    <t>26.11.</t>
  </si>
  <si>
    <t>Поставка микросхем</t>
  </si>
  <si>
    <t>Продукция поставляется в соответствии с требованиями технических условий и приемкой "5"</t>
  </si>
  <si>
    <t>3.52</t>
  </si>
  <si>
    <t xml:space="preserve">Поставка модуля </t>
  </si>
  <si>
    <t>3.54</t>
  </si>
  <si>
    <t>3.55</t>
  </si>
  <si>
    <t>Поставка Клистрона</t>
  </si>
  <si>
    <t>3.56</t>
  </si>
  <si>
    <t xml:space="preserve">Поставка модуля СВЧ </t>
  </si>
  <si>
    <t>3.57</t>
  </si>
  <si>
    <t>Покрытие поверхностей грунтовкой глубокого проникновения, шпатлевка стен, оклейка стен обоями</t>
  </si>
  <si>
    <t>3.80</t>
  </si>
  <si>
    <t>33.19</t>
  </si>
  <si>
    <t>Выполнение работ в части перепроверки изделия.</t>
  </si>
  <si>
    <t>3.81</t>
  </si>
  <si>
    <t>26.11.3</t>
  </si>
  <si>
    <t>3.82</t>
  </si>
  <si>
    <t>3.83</t>
  </si>
  <si>
    <t>3.84</t>
  </si>
  <si>
    <t>3.85</t>
  </si>
  <si>
    <t>Поставка клистрона</t>
  </si>
  <si>
    <t>3.86</t>
  </si>
  <si>
    <t>Поставка Осциллографа</t>
  </si>
  <si>
    <t>В соответствии ПШФИ.411161.002ТУ</t>
  </si>
  <si>
    <t>Поставка ЦЗКУ-4Б</t>
  </si>
  <si>
    <r>
      <t xml:space="preserve">инновационной продукции, высокотехнологичной продукции) составляет: </t>
    </r>
  </si>
  <si>
    <t xml:space="preserve">среднего предпринимательства, составляет:  </t>
  </si>
  <si>
    <t>Руб.</t>
  </si>
  <si>
    <t>27.33</t>
  </si>
  <si>
    <t>27.33.13.110</t>
  </si>
  <si>
    <t>Поставка вилки</t>
  </si>
  <si>
    <t>3.58</t>
  </si>
  <si>
    <t>Поставка Осциллографа С1-116</t>
  </si>
  <si>
    <t>В соответствии ГВ2.044.134ТУ</t>
  </si>
  <si>
    <t>май 2017 год</t>
  </si>
  <si>
    <t>3.59</t>
  </si>
  <si>
    <t>3.60</t>
  </si>
  <si>
    <t>3.61</t>
  </si>
  <si>
    <t>3.62</t>
  </si>
  <si>
    <t>3.63</t>
  </si>
  <si>
    <t>Работы по ремонту дорожного покрытия проездов на территории завода</t>
  </si>
  <si>
    <t>Ремонт дорожного покрытия от Корп.6А до Корп.28 и Корп.30</t>
  </si>
  <si>
    <t>3.64</t>
  </si>
  <si>
    <t>Ремонт пола в Корп.3</t>
  </si>
  <si>
    <t xml:space="preserve">Механизированная обработка грунта, устройство гидроизоляции из пленки, устройство покрытий бетонных </t>
  </si>
  <si>
    <t>3.65</t>
  </si>
  <si>
    <t>42.21.22</t>
  </si>
  <si>
    <t>Работы по замене трубопроводов ливневой канализации в Корп. 82,97</t>
  </si>
  <si>
    <t>Разборка трубопроводов из чугунных канализационных труб, прокладка трубопроводов канализации из полиэтиленовых труб</t>
  </si>
  <si>
    <t>3.66</t>
  </si>
  <si>
    <t>Поставка генератора сигналов</t>
  </si>
  <si>
    <t>Rohde&amp;Schwarz</t>
  </si>
  <si>
    <t>3.67</t>
  </si>
  <si>
    <t xml:space="preserve">Поставка цифрового осциллографа    </t>
  </si>
  <si>
    <t>НМО1212 Rohde&amp;Schwarz</t>
  </si>
  <si>
    <t>3.68</t>
  </si>
  <si>
    <t xml:space="preserve">Поставка универсального датчика мощности </t>
  </si>
  <si>
    <t>3.53</t>
  </si>
  <si>
    <t>Поставка моноблока</t>
  </si>
  <si>
    <t>26.11.91</t>
  </si>
  <si>
    <t>3.69</t>
  </si>
  <si>
    <t>28.25</t>
  </si>
  <si>
    <t>28.25.1</t>
  </si>
  <si>
    <t>3.77</t>
  </si>
  <si>
    <t>Поставка генераторов</t>
  </si>
  <si>
    <t>3.78</t>
  </si>
  <si>
    <t>Поставка осциллографа</t>
  </si>
  <si>
    <t>3.79</t>
  </si>
  <si>
    <t>Поставка ваттметра</t>
  </si>
  <si>
    <t>Поставка отопительно-вентиляционной установки</t>
  </si>
  <si>
    <t>26.11</t>
  </si>
  <si>
    <r>
      <t xml:space="preserve">      </t>
    </r>
    <r>
      <rPr>
        <u val="single"/>
        <sz val="12"/>
        <rFont val="Times New Roman"/>
        <family val="1"/>
      </rPr>
      <t xml:space="preserve"> " 30 "  декабря  2016 г.</t>
    </r>
  </si>
  <si>
    <t>и среднего предпринимательства, составляет:      (45.87%)</t>
  </si>
  <si>
    <t>3.74</t>
  </si>
  <si>
    <t>27.12</t>
  </si>
  <si>
    <t>27.12.21</t>
  </si>
  <si>
    <t xml:space="preserve"> Поставка предохранителей малоинерционных</t>
  </si>
  <si>
    <t>3.75</t>
  </si>
  <si>
    <t>Очистка поверхности фасада Корп.1</t>
  </si>
  <si>
    <t>Очистка поверхности фасада аппаратом высокого давления с рустами с земли и лесов</t>
  </si>
  <si>
    <t>26.11.22</t>
  </si>
  <si>
    <t>XTEAWT-00-000-000000H53</t>
  </si>
  <si>
    <t xml:space="preserve">аукцион </t>
  </si>
  <si>
    <t>NRP-Z24 Rohde&amp;Schwarz</t>
  </si>
  <si>
    <t>Участие субъектов малого и среднего предпринимательства в закупке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</si>
  <si>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</si>
  <si>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</si>
  <si>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Порядковый номер</t>
  </si>
  <si>
    <t>Код по ОКВЭД2</t>
  </si>
  <si>
    <t>Условия договора</t>
  </si>
  <si>
    <t>Способ закупки</t>
  </si>
  <si>
    <t>Предмет договора</t>
  </si>
  <si>
    <t>Единица измерения</t>
  </si>
  <si>
    <t>Регион поставки товаров (выполнения работ, оказания услуг)</t>
  </si>
  <si>
    <t>График осуществления процедур закупки</t>
  </si>
  <si>
    <t>наименование</t>
  </si>
  <si>
    <t xml:space="preserve">УТВЕРЖДАЮ </t>
  </si>
  <si>
    <t>Генеральный директор АО "ММЗ"</t>
  </si>
  <si>
    <t>Наименование заказчика</t>
  </si>
  <si>
    <t>АО "Марийский машиностроительный завод"</t>
  </si>
  <si>
    <t>Адрес местонахождения заказчика</t>
  </si>
  <si>
    <t>424003, Россия, Республика Марий Эл, г. Йошкар-Ола, улица Суворова, 15</t>
  </si>
  <si>
    <t>Телефон заказчика</t>
  </si>
  <si>
    <t>(8362) 68-30-55</t>
  </si>
  <si>
    <t>Электронная почта заказчика</t>
  </si>
  <si>
    <t>sozd@marimmz.ru</t>
  </si>
  <si>
    <t>ИНН</t>
  </si>
  <si>
    <t>КПП</t>
  </si>
  <si>
    <t>ОКАТО</t>
  </si>
  <si>
    <t xml:space="preserve">Закупка в электронной форме </t>
  </si>
  <si>
    <t>Минимально необходимые требования, предъявляемые к закупаемым товарам (работам, услугам)</t>
  </si>
  <si>
    <t>Сведения о коли-честве (объеме)</t>
  </si>
  <si>
    <t>Код по ОКЕИ</t>
  </si>
  <si>
    <t>наимено-вание</t>
  </si>
  <si>
    <t>Код по ОКАТО</t>
  </si>
  <si>
    <t>4.126</t>
  </si>
  <si>
    <t>4.127</t>
  </si>
  <si>
    <t>4.128</t>
  </si>
  <si>
    <t>4.129</t>
  </si>
  <si>
    <t>4.130</t>
  </si>
  <si>
    <t>16.10</t>
  </si>
  <si>
    <t>16.10.10</t>
  </si>
  <si>
    <t>Поставка пиломатериала</t>
  </si>
  <si>
    <t>В соответствии с ГОСТ 8486-86</t>
  </si>
  <si>
    <t>4.131</t>
  </si>
  <si>
    <t>4.132</t>
  </si>
  <si>
    <t>4.133</t>
  </si>
  <si>
    <t>4.134</t>
  </si>
  <si>
    <t>4.135</t>
  </si>
  <si>
    <t>Проектирование, изготовление, испытание оснастки, получение и механическая обработка отливок</t>
  </si>
  <si>
    <t>4.136</t>
  </si>
  <si>
    <t>Тонер-картриджи: Kyocera TK-1140 - 90шт.; Kyocera TK-160 - 5шт.</t>
  </si>
  <si>
    <t>4.137</t>
  </si>
  <si>
    <t>Поставка микрополосковых сборок</t>
  </si>
  <si>
    <t>4.138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</si>
  <si>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</si>
  <si>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</si>
  <si>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</si>
  <si>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 xml:space="preserve">на 2016 год </t>
  </si>
  <si>
    <t>1 квартал 2016 года</t>
  </si>
  <si>
    <t>Поставка средств вычислительной техники</t>
  </si>
  <si>
    <t>шт.</t>
  </si>
  <si>
    <t>г. Йошкар-Ола, Республика Марий Эл</t>
  </si>
  <si>
    <t>март 2016 год</t>
  </si>
  <si>
    <t>май 2016 год</t>
  </si>
  <si>
    <t>аукцион</t>
  </si>
  <si>
    <t>да</t>
  </si>
  <si>
    <t>Предоставление права на использование ПО на условиях простой (неисключительной) лицензии</t>
  </si>
  <si>
    <t>2 квартал 2016 года</t>
  </si>
  <si>
    <t>июль 2016 год</t>
  </si>
  <si>
    <t>3 квартал 2016 года</t>
  </si>
  <si>
    <t>Комплекс ИБ</t>
  </si>
  <si>
    <t>декабрь 2016 год</t>
  </si>
  <si>
    <t>Предоставление неисключительной (простой) лицензии на программное обеспечение</t>
  </si>
  <si>
    <t>нет</t>
  </si>
  <si>
    <t>Поставка Электротележки ЭТ -2054</t>
  </si>
  <si>
    <t>Грузоподъемность 2 т с кабиной и бортами</t>
  </si>
  <si>
    <t>Поставка Дизельного погрузчика "ТСМ"</t>
  </si>
  <si>
    <t xml:space="preserve">Грузоподъемность 3 т </t>
  </si>
  <si>
    <t>шт</t>
  </si>
  <si>
    <t>7 мест</t>
  </si>
  <si>
    <t>Грузовая</t>
  </si>
  <si>
    <t>30 мест</t>
  </si>
  <si>
    <t>Легковая</t>
  </si>
  <si>
    <t>16 мест</t>
  </si>
  <si>
    <t>Бортовая с тентом и задними воротами</t>
  </si>
  <si>
    <t>4 квартал 2016 года</t>
  </si>
  <si>
    <t>Фургон для перевозки людей</t>
  </si>
  <si>
    <t>С задней разгрузкой</t>
  </si>
  <si>
    <t>Поставка муки пшеничной в/с</t>
  </si>
  <si>
    <t>ГОСТ Р 52189-2003</t>
  </si>
  <si>
    <t>кг.</t>
  </si>
  <si>
    <t>февраль 2016 год</t>
  </si>
  <si>
    <t>июнь 2016 год</t>
  </si>
  <si>
    <t>сентябрь 2016 год</t>
  </si>
  <si>
    <t>август 2016 год</t>
  </si>
  <si>
    <t>3.13</t>
  </si>
  <si>
    <t>Работы по капитальному ремонту токарно-винторезного станка 1К62Д</t>
  </si>
  <si>
    <t>Тонер-картридж Kyocera TK-6305</t>
  </si>
  <si>
    <t>SvetoCopy (A4, 80 г/кв.м, белизна 146% CIE, 500 листов)</t>
  </si>
  <si>
    <t>упак</t>
  </si>
  <si>
    <t>Original SAMSUNG DDR-III DIMM 4Gb &lt; PC3-12800 &gt;</t>
  </si>
  <si>
    <t>HDD 500 GB SATA 6Gb / s Toshiba &lt; DT01ACA050 &gt; 3.5" 7200rpm 32Mb</t>
  </si>
  <si>
    <t>4.29</t>
  </si>
  <si>
    <t>Поставка Реле РЭК 60В</t>
  </si>
  <si>
    <t>4.30</t>
  </si>
  <si>
    <t>26.20.13</t>
  </si>
  <si>
    <t>Поставка УВПМ1-108, 125</t>
  </si>
  <si>
    <t>4.31</t>
  </si>
  <si>
    <t>4.32</t>
  </si>
  <si>
    <t>Поставка переключателя ПГ2-8-12П4НВК</t>
  </si>
  <si>
    <t>4.33</t>
  </si>
  <si>
    <t>Поставка соединителей радиочастотных и низкочастотных</t>
  </si>
  <si>
    <t>4.34</t>
  </si>
  <si>
    <t>4.35</t>
  </si>
  <si>
    <t xml:space="preserve">Поставка розеток и вилок </t>
  </si>
  <si>
    <t>4.36</t>
  </si>
  <si>
    <t>46.12</t>
  </si>
  <si>
    <t>24.10.53</t>
  </si>
  <si>
    <t>Поставка ленточного проката</t>
  </si>
  <si>
    <t>В соответствии с требованиями ГОСТ, ТУ (ГОЗ)</t>
  </si>
  <si>
    <t>август 2017 год</t>
  </si>
  <si>
    <t>4.37</t>
  </si>
  <si>
    <t>Поставка осциллографов и ваттметров</t>
  </si>
  <si>
    <t>4.38</t>
  </si>
  <si>
    <t>4.39</t>
  </si>
  <si>
    <t>26.20</t>
  </si>
  <si>
    <t>Поставка телефонов ТА-88</t>
  </si>
  <si>
    <t>4.40</t>
  </si>
  <si>
    <t>Поставка деталей, заготовок, крепежных изделий и других металлоизделий</t>
  </si>
  <si>
    <t>Продукция поставляется в соответствии с требованиями технических условий</t>
  </si>
  <si>
    <t>4.41</t>
  </si>
  <si>
    <t>Поставка вилок и розеток</t>
  </si>
  <si>
    <t>4.42</t>
  </si>
  <si>
    <t>24.10.62</t>
  </si>
  <si>
    <t>Поставка металлопроката</t>
  </si>
  <si>
    <t>В соответствии с требованиями ГОСТ</t>
  </si>
  <si>
    <t>4.43</t>
  </si>
  <si>
    <t>27.12.10.110</t>
  </si>
  <si>
    <t>Поставка выключателей АК50кб-400-2М,35/5</t>
  </si>
  <si>
    <t>4.44</t>
  </si>
  <si>
    <t>Поставка сигнализаторов температур 5Ы2.821.043ТУ</t>
  </si>
  <si>
    <t>июль 2017 год</t>
  </si>
  <si>
    <t>ASUS H81I-PLUS (RTL) LGA1150 &lt; H81 &gt; PCI-E Dsub+DVI+HDMI GbLAN SATA Mini-ITX 2DDR-III</t>
  </si>
  <si>
    <t>Согласно требованиям Технического задания и Спецификации</t>
  </si>
  <si>
    <t>усл. шт.</t>
  </si>
  <si>
    <t xml:space="preserve">да </t>
  </si>
  <si>
    <t>декабрь 2017 год</t>
  </si>
  <si>
    <t>Поставка инструмента ZCC, Wibert</t>
  </si>
  <si>
    <t>41.20</t>
  </si>
  <si>
    <t>усл. ед.</t>
  </si>
  <si>
    <t>Согласно Техническому Заданию</t>
  </si>
  <si>
    <t>Поставка Автомобиля ГАЗ-2705</t>
  </si>
  <si>
    <t>Поставка Тонера</t>
  </si>
  <si>
    <t xml:space="preserve">Поставка Процессора </t>
  </si>
  <si>
    <t>Поставка Материнской платы</t>
  </si>
  <si>
    <t>Поставка Мониторов 21.5"</t>
  </si>
  <si>
    <t>Поставка Оперативного запоминающего устройства (ОЗУ)</t>
  </si>
  <si>
    <t>Поставка Блока питания</t>
  </si>
  <si>
    <t>Поставка Автобуса ПАЗ 4234</t>
  </si>
  <si>
    <t>Поставка Автомобиля Лада Ларгус</t>
  </si>
  <si>
    <t xml:space="preserve">Поставка Бумаги </t>
  </si>
  <si>
    <t>Поставка Жесткого диска</t>
  </si>
  <si>
    <t>Поставка Привода DVD</t>
  </si>
  <si>
    <t>Поставка Автомобиля ГАЗ-NEXT</t>
  </si>
  <si>
    <t>Поставка Автомобиля ГАЗ-33081</t>
  </si>
  <si>
    <t>январь 2017 год</t>
  </si>
  <si>
    <t>январь 2016 год</t>
  </si>
  <si>
    <t>апрель 2016 год</t>
  </si>
  <si>
    <t>Выполнение работ по изготовлению и поставке продукции</t>
  </si>
  <si>
    <t>усл. ед</t>
  </si>
  <si>
    <t>закупка у единствен-ного поставщика</t>
  </si>
  <si>
    <t>Изготовление и ремонт пресс-форм для изделий из пластмасс, литьевых форм для металлических заготовок и деталей, штамповочной оснастки, приспособлений, кондукторов, технологических оправок, мерителей и НСИ, производственных деталей, проведение испытаний, паспортизация изготовленной продукции.</t>
  </si>
  <si>
    <t>Соответствие ГОСТу Р 51105-97, 305-82</t>
  </si>
  <si>
    <t>Поставка нефтепродуктов</t>
  </si>
  <si>
    <t>литр</t>
  </si>
  <si>
    <t>июнь 2017 год</t>
  </si>
  <si>
    <t>Поставка строительных и отделочных материалов</t>
  </si>
  <si>
    <t>В соответствии с требованиями Спецификации</t>
  </si>
  <si>
    <t xml:space="preserve">Поставка спецодежды </t>
  </si>
  <si>
    <t>Соответствие спецодежды техническому заданию и ГОСТам</t>
  </si>
  <si>
    <t>Поставка кабельной продукции</t>
  </si>
  <si>
    <t>006</t>
  </si>
  <si>
    <t>ноябрь 2016 год</t>
  </si>
  <si>
    <t>октябрь 2016 год</t>
  </si>
  <si>
    <t>1.2</t>
  </si>
  <si>
    <t>Работы по капитальному ремонту и модернизации координатно-расточного станка 2У430</t>
  </si>
  <si>
    <t>Работы по капитальному ремонту и модернизации координатно-расточного станка 2450М</t>
  </si>
  <si>
    <t>Работы по капитальному ремонту и модернизации координатно-расточного станка 2421</t>
  </si>
  <si>
    <t>Работы по капитальному ремонту и модернизации координатно-расточного станка КР450М</t>
  </si>
  <si>
    <t>Работы по капитальному ремонту и модернизации универсально-фрезерного станка MIKRON WF3DP</t>
  </si>
  <si>
    <t>В соответствии со строительными нормами и правилами</t>
  </si>
  <si>
    <t>Ремонт кровли на котельных ПТВМ, ДКВР, ШБ корп. 10</t>
  </si>
  <si>
    <t>Ремонт ж/д путей</t>
  </si>
  <si>
    <t>СанПиН 2.1.4.1074-01</t>
  </si>
  <si>
    <t>м³</t>
  </si>
  <si>
    <t xml:space="preserve">Ремонт помещений в Корп. 5 </t>
  </si>
  <si>
    <t>Ремонт помещений в Корп. 3</t>
  </si>
  <si>
    <t>Ремонт центральной проходной, Корп. 1</t>
  </si>
  <si>
    <t>Ремонт помещений в Корп. 1а</t>
  </si>
  <si>
    <t>Ремонт помещений Корп. 1</t>
  </si>
  <si>
    <t>Поставка холодной воды, отведение воды сточной</t>
  </si>
  <si>
    <t>1.3</t>
  </si>
  <si>
    <t>1.4</t>
  </si>
  <si>
    <t>1.5</t>
  </si>
  <si>
    <t>1.6</t>
  </si>
  <si>
    <t>1.9</t>
  </si>
  <si>
    <t>1.10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</si>
  <si>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</si>
  <si>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</si>
  <si>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</si>
  <si>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</si>
  <si>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</si>
  <si>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</si>
  <si>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</si>
  <si>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</si>
  <si>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</si>
  <si>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</si>
  <si>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</si>
  <si>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</si>
  <si>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1.25</t>
  </si>
  <si>
    <t>1.27</t>
  </si>
  <si>
    <t>1.28</t>
  </si>
  <si>
    <t>1.29</t>
  </si>
  <si>
    <t>1.30</t>
  </si>
  <si>
    <t>1.31</t>
  </si>
  <si>
    <t>1.32</t>
  </si>
  <si>
    <t>1.33</t>
  </si>
  <si>
    <t>1.35</t>
  </si>
  <si>
    <t>1.36</t>
  </si>
  <si>
    <t>1.37</t>
  </si>
  <si>
    <t>1.38</t>
  </si>
  <si>
    <t>1.41</t>
  </si>
  <si>
    <t>1.42</t>
  </si>
  <si>
    <t>1.43</t>
  </si>
  <si>
    <t>1.45</t>
  </si>
  <si>
    <t>1.48</t>
  </si>
  <si>
    <t>1.49</t>
  </si>
  <si>
    <t>1.50</t>
  </si>
  <si>
    <t>2.2</t>
  </si>
  <si>
    <t>64.19</t>
  </si>
  <si>
    <t>2.3</t>
  </si>
  <si>
    <t>26.30.40.120</t>
  </si>
  <si>
    <t>26.30.17</t>
  </si>
  <si>
    <t>2.7</t>
  </si>
  <si>
    <t>2.8</t>
  </si>
  <si>
    <t>2.10</t>
  </si>
  <si>
    <t>2.11</t>
  </si>
  <si>
    <t>2.12</t>
  </si>
  <si>
    <t>2.13</t>
  </si>
  <si>
    <t>2.14</t>
  </si>
  <si>
    <t>2.17</t>
  </si>
  <si>
    <t>3.1</t>
  </si>
  <si>
    <t>3.6</t>
  </si>
  <si>
    <t>3.7</t>
  </si>
  <si>
    <t>3.8</t>
  </si>
  <si>
    <t>3.9</t>
  </si>
  <si>
    <t>3.10</t>
  </si>
  <si>
    <t>3.11</t>
  </si>
  <si>
    <t>4.1</t>
  </si>
  <si>
    <t>4.4</t>
  </si>
  <si>
    <t>4.5</t>
  </si>
  <si>
    <t>4.7</t>
  </si>
  <si>
    <t>4.8</t>
  </si>
  <si>
    <t>4.9</t>
  </si>
  <si>
    <t>4.10</t>
  </si>
  <si>
    <t>4.11</t>
  </si>
  <si>
    <t>4.12</t>
  </si>
  <si>
    <t>4.14</t>
  </si>
  <si>
    <t>Согласно требованиям Технического Задания</t>
  </si>
  <si>
    <t>метр</t>
  </si>
  <si>
    <t xml:space="preserve">                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</si>
  <si>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>4.76</t>
  </si>
  <si>
    <t xml:space="preserve">Поставка инструмента </t>
  </si>
  <si>
    <t>Пластины, свёрла, фрезы фирмы  ZCC</t>
  </si>
  <si>
    <t>4.77</t>
  </si>
  <si>
    <t>Поставка прибора ЭСКУ-5</t>
  </si>
  <si>
    <t>4.78</t>
  </si>
  <si>
    <t>Поставка модуля М31305-3</t>
  </si>
  <si>
    <t>4.79</t>
  </si>
  <si>
    <t>4.80</t>
  </si>
  <si>
    <t>Поставка тумблеров П1Т и табло светового ТС</t>
  </si>
  <si>
    <t>4.81</t>
  </si>
  <si>
    <t>4.82</t>
  </si>
  <si>
    <t>Поставка вилок и переходов</t>
  </si>
  <si>
    <t>4.83</t>
  </si>
  <si>
    <t>Поставка переключателей и тумблеров</t>
  </si>
  <si>
    <t>4.84</t>
  </si>
  <si>
    <t>4.85</t>
  </si>
  <si>
    <t>28.25.20.111</t>
  </si>
  <si>
    <t>Поставка вентилятора осевого БА2.964.086</t>
  </si>
  <si>
    <t>4.86</t>
  </si>
  <si>
    <t>Поставка электровентилятора 0,5ЭВ-0,71-20-4620</t>
  </si>
  <si>
    <t>Поставка вентилятора 12ВО-2-2АМ</t>
  </si>
  <si>
    <t>4.88</t>
  </si>
  <si>
    <t>Продукция поставляется в соответствии с требованиями ТУ</t>
  </si>
  <si>
    <t>4.89</t>
  </si>
  <si>
    <t>Поставка блоков</t>
  </si>
  <si>
    <t>4.90</t>
  </si>
  <si>
    <t xml:space="preserve">                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</si>
  <si>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>Услуги, связанные с размещением и организацией оздоровительного отдыха для детей в санатории профилактории "Каменная речка"</t>
  </si>
  <si>
    <t>4.28</t>
  </si>
  <si>
    <t>Поставка светодиодов</t>
  </si>
  <si>
    <t>1. Удаленность 13 км. от города Йошкар-Олы.                                                           2. Размещение в кирпичном благоустроенном корпусе не более 8 чел. в комнате.                  3. Наличие душа, туалета в комнате</t>
  </si>
  <si>
    <t>Услуги, связанные с размещением и организацией оздоровительного отдыха для детей в ОК "Шап"</t>
  </si>
  <si>
    <t>1. Наличие оборудованного пляжа.                                                                                        2. Пятиразовое сбалансированное диетическое питание.                      3. Проживание в летних корпусах не более 8 чел. в комнате</t>
  </si>
  <si>
    <t>Сведения о начальной (максимальной) цене договора (цене лота)</t>
  </si>
  <si>
    <t>Оказание услуги по санаторно-курортному лечению</t>
  </si>
  <si>
    <t>чел.</t>
  </si>
  <si>
    <t>Оказание услуг по проведению медицинского осмотра лиц, работающих во вредных и (или) опасных условиях труда</t>
  </si>
  <si>
    <t>1.1</t>
  </si>
  <si>
    <t>1.51</t>
  </si>
  <si>
    <t>1.52</t>
  </si>
  <si>
    <t>1.53</t>
  </si>
  <si>
    <t>1.54</t>
  </si>
  <si>
    <t>1.55</t>
  </si>
  <si>
    <t>1.56</t>
  </si>
  <si>
    <t>1.57</t>
  </si>
  <si>
    <t>2.18</t>
  </si>
  <si>
    <t>1.Наличие действующей лицензии на осуществление медицинской деятельности.                         2.Наличие неврологического, кардиологического, общесоматического отделения.      3.Размещение отдыхающих в равнозначных условиях.       4. Предоставление транспорта</t>
  </si>
  <si>
    <t>45.11</t>
  </si>
  <si>
    <t>29.10.59.390</t>
  </si>
  <si>
    <t>28.22.15.120</t>
  </si>
  <si>
    <t>45.19</t>
  </si>
  <si>
    <t>29.10.22</t>
  </si>
  <si>
    <t>29.10.30.110</t>
  </si>
  <si>
    <t>42.21</t>
  </si>
  <si>
    <r>
      <t>46.51.1</t>
    </r>
    <r>
      <rPr>
        <sz val="11"/>
        <rFont val="Times New Roman"/>
        <family val="1"/>
      </rPr>
      <t>;                      26.20</t>
    </r>
  </si>
  <si>
    <t>26.20.15.000</t>
  </si>
  <si>
    <t xml:space="preserve">58.29;        46.51.2           </t>
  </si>
  <si>
    <t>58.29.11</t>
  </si>
  <si>
    <t>25.73</t>
  </si>
  <si>
    <t>25.73.50</t>
  </si>
  <si>
    <t>46.73</t>
  </si>
  <si>
    <t>46.69</t>
  </si>
  <si>
    <t>27.32</t>
  </si>
  <si>
    <t>46.38.23</t>
  </si>
  <si>
    <t>10.61.21.000</t>
  </si>
  <si>
    <t>33.12</t>
  </si>
  <si>
    <t>33.12.22</t>
  </si>
  <si>
    <t>41.20.20</t>
  </si>
  <si>
    <t>46.51</t>
  </si>
  <si>
    <t>26.20.40.120</t>
  </si>
  <si>
    <t>46.49.3</t>
  </si>
  <si>
    <t>17.12.14.110</t>
  </si>
  <si>
    <t>26.20.17.110</t>
  </si>
  <si>
    <t>26.20.40.190</t>
  </si>
  <si>
    <t>26.20.21.110</t>
  </si>
  <si>
    <t>26.20.40.110</t>
  </si>
  <si>
    <t>29.10.30.119</t>
  </si>
  <si>
    <t xml:space="preserve">46.51.1;               26.20 </t>
  </si>
  <si>
    <t>26.20.15</t>
  </si>
  <si>
    <t>42.11</t>
  </si>
  <si>
    <t>42.11.10</t>
  </si>
  <si>
    <t>29.10.41.123</t>
  </si>
  <si>
    <t>42.12</t>
  </si>
  <si>
    <t>42.12.10</t>
  </si>
  <si>
    <t>46.51.2;           58.29</t>
  </si>
  <si>
    <t>58.29.12</t>
  </si>
  <si>
    <t>58.29.29</t>
  </si>
  <si>
    <t>46.71</t>
  </si>
  <si>
    <t>46.42</t>
  </si>
  <si>
    <t>14.12</t>
  </si>
  <si>
    <t>36.00</t>
  </si>
  <si>
    <t>36.00.11</t>
  </si>
  <si>
    <t>86.90.4</t>
  </si>
  <si>
    <t>86.90.19.140</t>
  </si>
  <si>
    <t>86.21.10</t>
  </si>
  <si>
    <t>86.10</t>
  </si>
  <si>
    <r>
      <t>46.69</t>
    </r>
    <r>
      <rPr>
        <sz val="11"/>
        <rFont val="Times New Roman"/>
        <family val="1"/>
      </rPr>
      <t>;      26.51</t>
    </r>
  </si>
  <si>
    <t>26.20.14</t>
  </si>
  <si>
    <t>26.20.21.120</t>
  </si>
  <si>
    <t>Код по ОКПД2</t>
  </si>
  <si>
    <t>1.58</t>
  </si>
  <si>
    <t>Общестроительные работы в Корп. №15</t>
  </si>
  <si>
    <t>усл.ед</t>
  </si>
  <si>
    <t>1.59</t>
  </si>
  <si>
    <t>31.09.13</t>
  </si>
  <si>
    <t>Комплект промышленной мебели "Viking" ООО "ДИПОЛЬ-Производство" (Россия)</t>
  </si>
  <si>
    <t>В соответствии с требованиями спецификации</t>
  </si>
  <si>
    <t>комплект</t>
  </si>
  <si>
    <t>1.60</t>
  </si>
  <si>
    <t>28.21.13</t>
  </si>
  <si>
    <t>Комплект термостолов ТЕРМОПРО производство ТЕРМОПРО (Россия)</t>
  </si>
  <si>
    <t>1.61</t>
  </si>
  <si>
    <t>26.51.45</t>
  </si>
  <si>
    <t>Система измерения сопротивления</t>
  </si>
  <si>
    <t>закрытый аукцион</t>
  </si>
  <si>
    <t>1.62</t>
  </si>
  <si>
    <t>46.62; 46.69</t>
  </si>
  <si>
    <t>28.41.23.130</t>
  </si>
  <si>
    <t>Внутришлифовальный станок I-grind 150NC, Palmary (Тайвань)</t>
  </si>
  <si>
    <t>1.63</t>
  </si>
  <si>
    <t>Высокоточный универсальный круглошлифовальный станок КС-20 (Россия)</t>
  </si>
  <si>
    <t>1.64</t>
  </si>
  <si>
    <t>46.62</t>
  </si>
  <si>
    <t>Плоскошлифовальный станок 3Д711ВФ11 исп.31 (Беларусь)</t>
  </si>
  <si>
    <t>1.65</t>
  </si>
  <si>
    <t>28.41.24.190</t>
  </si>
  <si>
    <t>1.66</t>
  </si>
  <si>
    <t>28.41.21.110</t>
  </si>
  <si>
    <t>Станок токарно-винторезный ГС 526УД1-01 (Беларусь)</t>
  </si>
  <si>
    <t>1.67</t>
  </si>
  <si>
    <t>Станок токарно-винторезный ГС 526УВД1-01 (Беларусь)</t>
  </si>
  <si>
    <t>1.68</t>
  </si>
  <si>
    <t>28.41.23.120</t>
  </si>
  <si>
    <t>Заточной станок для концевых фрез</t>
  </si>
  <si>
    <t>1.69</t>
  </si>
  <si>
    <t>28.41.22.130</t>
  </si>
  <si>
    <t xml:space="preserve">Широкоуниверсальный фрезерный инструментальный станок </t>
  </si>
  <si>
    <t>1.70</t>
  </si>
  <si>
    <t>Заточной станок с ручным управлением</t>
  </si>
  <si>
    <t>1.71</t>
  </si>
  <si>
    <t>28.41.24.120</t>
  </si>
  <si>
    <t>Ленточнопильный станок</t>
  </si>
  <si>
    <t>Электроэрозионный проволочно-вырезной станок MV1200R Advance (Китай)</t>
  </si>
  <si>
    <t>31.09</t>
  </si>
  <si>
    <t>28.21</t>
  </si>
  <si>
    <t>25.73.40</t>
  </si>
  <si>
    <t>23.51.12</t>
  </si>
  <si>
    <t>29.10.42.111</t>
  </si>
  <si>
    <t>29.10.41.112</t>
  </si>
  <si>
    <t>29.10.30.190</t>
  </si>
  <si>
    <t>Рублей</t>
  </si>
  <si>
    <t>Евро</t>
  </si>
  <si>
    <t>Долларов</t>
  </si>
  <si>
    <t>Всего (Рубли, Евро и Доллары)</t>
  </si>
  <si>
    <t>1.72</t>
  </si>
  <si>
    <t>Устройство фундаментов под вибростенды (3 шт.) в Корп.20</t>
  </si>
  <si>
    <t>1.73</t>
  </si>
  <si>
    <t>Работы по ремонту паркетного пола в Корп.3</t>
  </si>
  <si>
    <t>Поставка Автомобиля ГАЗ 275200 (соболь)</t>
  </si>
  <si>
    <t>и среднего предпринимательства, составляет:</t>
  </si>
  <si>
    <t>1.74</t>
  </si>
  <si>
    <t>28.99.9</t>
  </si>
  <si>
    <t>26.51.66.134</t>
  </si>
  <si>
    <t>Электродинамическая испытательная установка ВСВ-201-150 (Россия)</t>
  </si>
  <si>
    <t>796</t>
  </si>
  <si>
    <t>Республика Марий Эл, г.Йошкар-Ола</t>
  </si>
  <si>
    <t>1.75</t>
  </si>
  <si>
    <t>Электродинамическая испытательная установка ВСВ-202-150 (Россия)</t>
  </si>
  <si>
    <t>1.76</t>
  </si>
  <si>
    <t>28.41.2</t>
  </si>
  <si>
    <t>28.41.33.130</t>
  </si>
  <si>
    <t>Гидравлический пресс Sicmi PST 200 S (Россия)</t>
  </si>
  <si>
    <t>1.77</t>
  </si>
  <si>
    <t>28.99</t>
  </si>
  <si>
    <t xml:space="preserve">Камера тепла и холода </t>
  </si>
  <si>
    <t>аукцион закрытый</t>
  </si>
  <si>
    <t>4.87</t>
  </si>
  <si>
    <t>1.78</t>
  </si>
  <si>
    <t>Шкаф сухого хранения XDC 1200ESD (Россия)</t>
  </si>
  <si>
    <t>1.79</t>
  </si>
  <si>
    <t>Станок универсально-фрезерный ФС-300-02Р-2 (Россия)</t>
  </si>
  <si>
    <t>1.80</t>
  </si>
  <si>
    <t>1.81</t>
  </si>
  <si>
    <t>46.62, 46.69</t>
  </si>
  <si>
    <t>27.90.31.110</t>
  </si>
  <si>
    <t xml:space="preserve">Сварочный аппарат </t>
  </si>
  <si>
    <t>1.82</t>
  </si>
  <si>
    <t>46.69.7</t>
  </si>
  <si>
    <t>26.51.70.190</t>
  </si>
  <si>
    <t>Генератор сигналов Г4-219 производства ООО «РИП-Импульс» (Россия)</t>
  </si>
  <si>
    <t>1.83</t>
  </si>
  <si>
    <t>43.99</t>
  </si>
  <si>
    <t>43.99.40</t>
  </si>
  <si>
    <t>Устройство полов в Корпусе 3, в осях (6-9) (Л-П)</t>
  </si>
  <si>
    <t>В соответствии с Техническим заданием</t>
  </si>
  <si>
    <t>876</t>
  </si>
  <si>
    <t>1.84</t>
  </si>
  <si>
    <t>Общестроительные работы в Корпусе 18, в осях (15-17) (М-Л)</t>
  </si>
  <si>
    <t>Поставка контрольно измерительной аппаратуры: измеритель коэффициента шума Х5М-18/4; анализатор спектра СК4М-18/6; анализатора цепей скалярный Р2М-18А/5.</t>
  </si>
  <si>
    <t>45.21</t>
  </si>
  <si>
    <t>Согласно строительным нормам и правилам</t>
  </si>
  <si>
    <t>1.85</t>
  </si>
  <si>
    <r>
      <t>Общестроительные работы в Корпусе 15 в осях (5-7) (А-А</t>
    </r>
    <r>
      <rPr>
        <vertAlign val="superscript"/>
        <sz val="11"/>
        <rFont val="Times New Roman"/>
        <family val="1"/>
      </rPr>
      <t>,</t>
    </r>
    <r>
      <rPr>
        <sz val="11"/>
        <rFont val="Times New Roman"/>
        <family val="1"/>
      </rPr>
      <t>)</t>
    </r>
  </si>
  <si>
    <t>1.86</t>
  </si>
  <si>
    <t>25.73.60</t>
  </si>
  <si>
    <t>4.16</t>
  </si>
  <si>
    <t>26.7</t>
  </si>
  <si>
    <t>Поставка приборов оптических</t>
  </si>
  <si>
    <t>4.17</t>
  </si>
  <si>
    <t>Поставка теплообменников ВВ</t>
  </si>
  <si>
    <t>4.18</t>
  </si>
  <si>
    <t>4.19</t>
  </si>
  <si>
    <t>Поставка модулей питания СПН</t>
  </si>
  <si>
    <t>4.20</t>
  </si>
  <si>
    <t>4.21</t>
  </si>
  <si>
    <t>4.22</t>
  </si>
  <si>
    <t>Выполнение работ по устройству полов и фундамента зубодолбежного станка GSP-250 о осях (11-13) / (T/1-X1) Корпуса 3</t>
  </si>
  <si>
    <t xml:space="preserve">Устройство полов и фундамента </t>
  </si>
  <si>
    <t>4.23</t>
  </si>
  <si>
    <t>4.24</t>
  </si>
  <si>
    <t>27.11.1</t>
  </si>
  <si>
    <t>27.11.26</t>
  </si>
  <si>
    <t>Поставка электростанции и электроагрегата</t>
  </si>
  <si>
    <t>4.25</t>
  </si>
  <si>
    <t>28.41.32.110</t>
  </si>
  <si>
    <t>Поставка ножниц гильотинных гидравлических НГ3418 (Россия)</t>
  </si>
  <si>
    <t>4.26</t>
  </si>
  <si>
    <t>4.209</t>
  </si>
  <si>
    <t>4.210</t>
  </si>
  <si>
    <t>4.211</t>
  </si>
  <si>
    <t>4.212</t>
  </si>
  <si>
    <t>27.33.1</t>
  </si>
  <si>
    <t>Поставка держателей ДВП4</t>
  </si>
  <si>
    <t>4.213</t>
  </si>
  <si>
    <t>4.214</t>
  </si>
  <si>
    <t>4.215</t>
  </si>
  <si>
    <t>Поставка приборов ФПВН2-402А2</t>
  </si>
  <si>
    <t>В соответствии с КБРЮ.468545.024ТУ (ГОЗ)</t>
  </si>
  <si>
    <t>4.216</t>
  </si>
  <si>
    <t>26.51..2</t>
  </si>
  <si>
    <t>Поставка блоков Д10-2 БА2.964.003</t>
  </si>
  <si>
    <t>4.217</t>
  </si>
  <si>
    <t>Поставка вилок, розеток</t>
  </si>
  <si>
    <t>4.218</t>
  </si>
  <si>
    <t>Поставка кристалла Б564ПР1-4</t>
  </si>
  <si>
    <t>4.219</t>
  </si>
  <si>
    <t>4.220</t>
  </si>
  <si>
    <t>4.221</t>
  </si>
  <si>
    <t>Поставка вилок, розеток СР</t>
  </si>
  <si>
    <t>4.222</t>
  </si>
  <si>
    <t>26.11.2</t>
  </si>
  <si>
    <t>Поставка резонаторов, фильтров</t>
  </si>
  <si>
    <t>4.223</t>
  </si>
  <si>
    <t>4.224</t>
  </si>
  <si>
    <t>Поставка Реле РВЭ3А, РВЭ3А-Т, РЭК60В</t>
  </si>
  <si>
    <t>4.225</t>
  </si>
  <si>
    <t>4.226</t>
  </si>
  <si>
    <t>Поставка электро-технических изделий</t>
  </si>
  <si>
    <t xml:space="preserve">Электротехнические изделия </t>
  </si>
  <si>
    <t>4.227</t>
  </si>
  <si>
    <t xml:space="preserve">Сантехнические изделия </t>
  </si>
  <si>
    <t>4.228</t>
  </si>
  <si>
    <t>Ремонт помещений в Корп. 1а, отд. 872</t>
  </si>
  <si>
    <t>4.229</t>
  </si>
  <si>
    <t>4.230</t>
  </si>
  <si>
    <t>Поставка конденсаторов К10-81</t>
  </si>
  <si>
    <t>4.231</t>
  </si>
  <si>
    <t>4.232</t>
  </si>
  <si>
    <t>Поставка переключателей ПКН105</t>
  </si>
  <si>
    <t>4.233</t>
  </si>
  <si>
    <t>4.234</t>
  </si>
  <si>
    <t>Поставка листогибочного пресса STS 80/2500 серии VOLKSPRESS (Россия)</t>
  </si>
  <si>
    <t>4.27</t>
  </si>
  <si>
    <t>46.62.2</t>
  </si>
  <si>
    <t>Поставка токарного станка с оперативной системой управления и направляющими качения СА600С20Ф2К (РМЦ=2000 мм) (Россия)</t>
  </si>
  <si>
    <t>Электроинструмент (дрели, перфораторы, шлифмашины, лобзики, фены, пилы, рубанки, молоток, миксеры, фрезер)</t>
  </si>
  <si>
    <t>28.41.24.140</t>
  </si>
  <si>
    <t>1.88</t>
  </si>
  <si>
    <t xml:space="preserve">Универсальный фрезерный станок </t>
  </si>
  <si>
    <t>28.41.21.120</t>
  </si>
  <si>
    <t>Автомат продольного точения XD20V (Южная Корея)</t>
  </si>
  <si>
    <t>1.90</t>
  </si>
  <si>
    <t xml:space="preserve">Прецизионный токарно-винторезный станок </t>
  </si>
  <si>
    <t>1.91</t>
  </si>
  <si>
    <t>1.92</t>
  </si>
  <si>
    <t xml:space="preserve">Прецизионный плоско-профилешлифовальный станок </t>
  </si>
  <si>
    <t>1.93</t>
  </si>
  <si>
    <t>28.41.12.110</t>
  </si>
  <si>
    <t>Горизонтально-фрезерный обрабатывающий центр LH-800A (Тайвань)</t>
  </si>
  <si>
    <t>1.94</t>
  </si>
  <si>
    <t>28.21.2</t>
  </si>
  <si>
    <t>28.21.13.119</t>
  </si>
  <si>
    <t>Шахтная печь сопротивления ПШО 6.6/7И1 (Россия)</t>
  </si>
  <si>
    <t>1.95</t>
  </si>
  <si>
    <t>Класс точности станка по ГОСТ 8 - П</t>
  </si>
  <si>
    <t>1.96</t>
  </si>
  <si>
    <t>Прецизионный токарно-винторезный станок</t>
  </si>
  <si>
    <t>Ширина станины 220 мм</t>
  </si>
  <si>
    <t>1.97</t>
  </si>
  <si>
    <t>Дистанция между  шпинделем и контршпинделем 720 мм.</t>
  </si>
  <si>
    <t>1.98</t>
  </si>
  <si>
    <t>В соответствии с приложением к свидетельству об утверждении типа средств измерений (номер в госреестре 30994-06)</t>
  </si>
  <si>
    <t>Приложения № 1; № 2 к Договору</t>
  </si>
  <si>
    <t>1.100</t>
  </si>
  <si>
    <t>Комплект источников питания</t>
  </si>
  <si>
    <t>4.161</t>
  </si>
  <si>
    <t>62.02</t>
  </si>
  <si>
    <t>62.09</t>
  </si>
  <si>
    <t>Оказание консультационных услуг по курсу технического обслуживания ЧПУ Fanuc</t>
  </si>
  <si>
    <t>Наличие прав на программное обеспечение, разработка и производство оборудования с ЧПУ</t>
  </si>
  <si>
    <t>4.162</t>
  </si>
  <si>
    <t>Поставка клапана БК 2.505.378-15,распределитель электрогидравлический БК2.954.081ТУ</t>
  </si>
  <si>
    <t>Продукция поставляется в соответствии с требованиями ТУ и приемкой "5"</t>
  </si>
  <si>
    <t>4.163</t>
  </si>
  <si>
    <t>43.31</t>
  </si>
  <si>
    <t>43.31.10</t>
  </si>
  <si>
    <t xml:space="preserve">Общестроительные работы в Корп. 20, в осях (17-19) (Х-Ц) (участок лакировки) </t>
  </si>
  <si>
    <t xml:space="preserve">Отделочные работы в Корп.20, в осях (17-19) (Х-Ц) (участок лакировки) </t>
  </si>
  <si>
    <t>4.164</t>
  </si>
  <si>
    <t>27.11.41</t>
  </si>
  <si>
    <t>Мощность - 1000 кВА, В, группа соединения Y/Yн</t>
  </si>
  <si>
    <t>4.165</t>
  </si>
  <si>
    <t xml:space="preserve">Модернизация координатно-расточного станка 2470, капитальный ремонт стола поворотного модели 7204-0010 </t>
  </si>
  <si>
    <t>Повышение надежности и удобства работы на станке</t>
  </si>
  <si>
    <t>4.166</t>
  </si>
  <si>
    <t>4.167</t>
  </si>
  <si>
    <t>27.33.11.130</t>
  </si>
  <si>
    <t>Поставка переключателей ПП21</t>
  </si>
  <si>
    <t>4.168</t>
  </si>
  <si>
    <t>4.169</t>
  </si>
  <si>
    <t>Поставка переключателей, тумблеров</t>
  </si>
  <si>
    <t>4.170</t>
  </si>
  <si>
    <t>Поставка контакторов ТКС</t>
  </si>
  <si>
    <t>В соответствии ТУ 881-67 (ГОЗ)</t>
  </si>
  <si>
    <t>4.171</t>
  </si>
  <si>
    <t>Поставка контакторов КНЕ</t>
  </si>
  <si>
    <t>4.172</t>
  </si>
  <si>
    <t>27.90.33.120</t>
  </si>
  <si>
    <t>Поставка универсально вычислительной машины УВМ РАМЭК-113-161.01</t>
  </si>
  <si>
    <t>4.173</t>
  </si>
  <si>
    <t>Поставка вольтметров селективных ВК6-18</t>
  </si>
  <si>
    <t>Соответствие ПШФИ.411138ТУ (ГОЗ)</t>
  </si>
  <si>
    <t>4.174</t>
  </si>
  <si>
    <t>Поставка модуля М43108</t>
  </si>
  <si>
    <t>сентябрь 2017 год</t>
  </si>
  <si>
    <t>Поставка УКОп 1 в составе комплекта кабельного армированного оптоэлектронными соединителями</t>
  </si>
  <si>
    <t>В соответствии с приложением к свидетельству № 42828 об утверждении типа средств измерений (номер СИ в госреестре 46936-11)</t>
  </si>
  <si>
    <t>1.101</t>
  </si>
  <si>
    <t>Универсальный фрезерный станок с ЧПУ DMU 50 ecoline (Россия)</t>
  </si>
  <si>
    <t>Диапазон линейных перемещений:                                                                     Ось Х продольный -                   500 мм; 
Ось Y поперечный -                        450 мм;
Ось Z вертикальный -                    400 мм.</t>
  </si>
  <si>
    <t>1.102</t>
  </si>
  <si>
    <t>Максимальный угол прецизионного конического реза, 45 град.</t>
  </si>
  <si>
    <t>Четыре ТАР-порта, тактовая частота до 40МГц</t>
  </si>
  <si>
    <t>Устройство перегородки, окраска стен и потолка, устройство наливных полов, установка светильников</t>
  </si>
  <si>
    <t>Высоковольтный кабельный тестер</t>
  </si>
  <si>
    <t>Станция периферийного сканирования</t>
  </si>
  <si>
    <t>Ваттметр поглощаемой мощности M3-108-2 (Россия)</t>
  </si>
  <si>
    <t>26.51.43</t>
  </si>
  <si>
    <t>Наличие опций: 11Р; АТА/70; АПА; 01Р; МУА; РКА.</t>
  </si>
  <si>
    <t xml:space="preserve">Токарный обрабатывающий центр MAXXTURN 45 SMY с системой ЧПУ (Россия) </t>
  </si>
  <si>
    <t>Поставка электроинструмента</t>
  </si>
  <si>
    <t>Тонер-картриджи: Kyocera TK-1140 - 300шт.; Kyocera TK-160 - 100шт.</t>
  </si>
  <si>
    <t>─ Комплект ПК конфигурации «Инженерный ПК» — 50шт.;
─ Комплект ПК конфигурации "Тонкий клиент" — 30шт.;
─ Комплект ПК конфигурации "Офисный ПК" — 50шт.</t>
  </si>
  <si>
    <t>─ Windows Server Standard 2012R2 Single OLP NL 2Proc- 2 шт.
─ Windows Server CAL 2012 Single OLP NL Device CAL - 100 шт.
─ Windows Professional 10 Single OLP NL Legalization GetGenuine wCOA - 100 шт.
─  SQL Server Standard 2014 Single OLP NL - 1 шт.
─  SQL CAL 2014 Single OLP NL Device CAL - 30 шт.</t>
  </si>
  <si>
    <t xml:space="preserve">План закупки товаров (работ, услуг) с учетом изменений </t>
  </si>
  <si>
    <t>Поставка транзисторов</t>
  </si>
  <si>
    <t>1.104</t>
  </si>
  <si>
    <t>33.20</t>
  </si>
  <si>
    <t>33.20.32</t>
  </si>
  <si>
    <t>Демонтаж и переустановка оборудования для строительства фундамента и монтажа станка ГРС-15 в Корп.15</t>
  </si>
  <si>
    <t>Демонтаж, разборка, переустановка, утилизация старого оборудования.</t>
  </si>
  <si>
    <t>1.105</t>
  </si>
  <si>
    <t xml:space="preserve">1. Соответствие Требованиям Приказа Минздравсоцразвития РФ от 12.04.11г. №302н.                     2. Наличие лицензии.            3. Наличие необходимых специалистов, в том числе врача профпатолога. </t>
  </si>
  <si>
    <t>1.106</t>
  </si>
  <si>
    <t>─ КОМПАС-3D V16, система трехмерного моделирования - 20 шт.;                     ─ Пакет обновления КОМПАС-3D и приложений с версии  V15 до  V16 - 23 шт.</t>
  </si>
  <si>
    <t>4.139</t>
  </si>
  <si>
    <t>Поставка электромеханизма МП10С2,5А</t>
  </si>
  <si>
    <t>4.144</t>
  </si>
  <si>
    <t xml:space="preserve">Поставка калибратора многофункционального Fluke 5730А с усилителем 5725А (США) </t>
  </si>
  <si>
    <t>4.145</t>
  </si>
  <si>
    <t>Поставка калибратора осциллографов Fluke 9500В (США)</t>
  </si>
  <si>
    <t>4.146</t>
  </si>
  <si>
    <t>Поставка фильтров ФП</t>
  </si>
  <si>
    <t>4.147</t>
  </si>
  <si>
    <t>29.20</t>
  </si>
  <si>
    <t>29.2</t>
  </si>
  <si>
    <t>Поставка Кузова-фургона К1.4320 на шасси УРАЛ-4320-1711</t>
  </si>
  <si>
    <t>4.148</t>
  </si>
  <si>
    <t>4.235</t>
  </si>
  <si>
    <t>Поставка прибора ФВВ2-104</t>
  </si>
  <si>
    <t>4.236</t>
  </si>
  <si>
    <t>Поставка модуля М41323-3</t>
  </si>
  <si>
    <t>4.237</t>
  </si>
  <si>
    <t>Общестроительные работы в корп. 20 в осях (11-13) (Х-Ц) (лаборатория № 120, к.131)</t>
  </si>
  <si>
    <t>Общестроительные работы в корп. 20 в осях (11-13) (Х-Ц) (лаборатория №120, к.131) на территории АО "ММЗ"</t>
  </si>
  <si>
    <t>4.238</t>
  </si>
  <si>
    <t>Общестроительные работы в корп. 20 в осях (1-4) (Г-Ж) (участок прессования и клейки, к №1113)</t>
  </si>
  <si>
    <t>Общестроительные работы в корп. 20 в осях (1-4) (Г-Ж) (участок прессования и клейки, к №1113) на территории АО "ММЗ"</t>
  </si>
  <si>
    <t>4.239</t>
  </si>
  <si>
    <t>Общестроительные работы в корп. 20 в осях (4-6) (Т-У) (участок тряски, к № 143)</t>
  </si>
  <si>
    <t>Общестроительные работы в корп. 20 в осях (4-6) (Т-У) (участок тряски, к № 143) на территории АО "ММЗ"</t>
  </si>
  <si>
    <t>4.240</t>
  </si>
  <si>
    <r>
      <t>Общестроительные работы в корп. 15 в осях (18-19) (Г</t>
    </r>
    <r>
      <rPr>
        <vertAlign val="superscript"/>
        <sz val="11"/>
        <rFont val="Times New Roman"/>
        <family val="1"/>
      </rPr>
      <t>,</t>
    </r>
    <r>
      <rPr>
        <sz val="11"/>
        <rFont val="Times New Roman"/>
        <family val="1"/>
      </rPr>
      <t>-Д) комната №164)</t>
    </r>
  </si>
  <si>
    <t>Общестроительные работы в корп. 15 в осях (18-19) (Г-Д) комната №164) на территории АО "ММЗ"</t>
  </si>
  <si>
    <t>4.241</t>
  </si>
  <si>
    <t>Поставка вилок, розеток РПН 23</t>
  </si>
  <si>
    <t>4.242</t>
  </si>
  <si>
    <t>28.15</t>
  </si>
  <si>
    <t>28.15.10.111</t>
  </si>
  <si>
    <t>Поставка подшипников</t>
  </si>
  <si>
    <t>4.243</t>
  </si>
  <si>
    <t>4.244</t>
  </si>
  <si>
    <t>84.24</t>
  </si>
  <si>
    <t>84.24.19.130</t>
  </si>
  <si>
    <t>Военизированная охрана объектов</t>
  </si>
  <si>
    <t>Исполнитель должен иметь лицензию на охранную деятельность</t>
  </si>
  <si>
    <t>час</t>
  </si>
  <si>
    <t>4.245</t>
  </si>
  <si>
    <t>Охрана и транспортировка изделия</t>
  </si>
  <si>
    <t>4.246</t>
  </si>
  <si>
    <t>Соответствие МШ2238173ТУ (ГОЗ)</t>
  </si>
  <si>
    <t>Поставка Кузова-фургона К2.5350 на шасси автомобиля КАМАЗ-5350, Кузова-фургона КП4М на шасси прицепа 2ПНМ1</t>
  </si>
  <si>
    <t>4.149</t>
  </si>
  <si>
    <t>Поставка Электродвигателя ДАТ-10-12А</t>
  </si>
  <si>
    <t>4.150</t>
  </si>
  <si>
    <t>Поставка устройства УВПМ1</t>
  </si>
  <si>
    <t>4.151</t>
  </si>
  <si>
    <t>26.30.11</t>
  </si>
  <si>
    <t>4.152</t>
  </si>
  <si>
    <t>26.11.9</t>
  </si>
  <si>
    <t>Поставка резонаторов</t>
  </si>
  <si>
    <t>4.153</t>
  </si>
  <si>
    <t>4.154</t>
  </si>
  <si>
    <t>27.32.13</t>
  </si>
  <si>
    <t>4.155</t>
  </si>
  <si>
    <t>27.32.11</t>
  </si>
  <si>
    <t>166</t>
  </si>
  <si>
    <t>4.156</t>
  </si>
  <si>
    <t>4.157</t>
  </si>
  <si>
    <t>Поставка электродвигателя ДШ-0,04А</t>
  </si>
  <si>
    <t>4.158</t>
  </si>
  <si>
    <t>4.159</t>
  </si>
  <si>
    <t>29.32</t>
  </si>
  <si>
    <t>Поставка датчиков</t>
  </si>
  <si>
    <t>4.160</t>
  </si>
  <si>
    <t>Поставка катушек индуктивности и микродросселей</t>
  </si>
  <si>
    <t>4.143</t>
  </si>
  <si>
    <t xml:space="preserve">Поставка комплекта контрольно-измерительной аппаратуры </t>
  </si>
  <si>
    <t>SMB100А Генератор сигналов Rohde&amp;Schwarz, НМО1212 Цифровой осциллограф Rohde&amp;Schwarz, NRP-Z24 Преобразователь измерительный Rohde&amp;Schwarz</t>
  </si>
  <si>
    <t>4.140</t>
  </si>
  <si>
    <t>46.72</t>
  </si>
  <si>
    <t>24.41.20</t>
  </si>
  <si>
    <t>Поставка химических реактивов, содержащих драгметаллы</t>
  </si>
  <si>
    <t>Соответствие                                       ГОСТ 24552-81;                                 ГОСТ 19738-74 (ГОЗ)</t>
  </si>
  <si>
    <t>4.141</t>
  </si>
  <si>
    <t>24.44</t>
  </si>
  <si>
    <t>24.44.13</t>
  </si>
  <si>
    <t>Соответствие ГОСТ 2060-2016</t>
  </si>
  <si>
    <t>4.142</t>
  </si>
  <si>
    <t>Поставка ленты 99,99Au</t>
  </si>
  <si>
    <t>Продукция поставляется в соответствии с требованиями ГОСТ</t>
  </si>
  <si>
    <t>грамм</t>
  </si>
  <si>
    <r>
      <t>Максимальная рабочая температура 700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>С в условиях воздушной атмосферы</t>
    </r>
  </si>
  <si>
    <t>21.5" ЖК монитор Samsung S22D300NY (TN Led, Wide, 1920x1080)</t>
  </si>
  <si>
    <t>CPU Intel Core i3-4170 3.7 GHz / 2core / SVGA HD Graphics 4400 / 0.5+3Mb / 
54W / 5 GT / s LGA1150</t>
  </si>
  <si>
    <t>ASUS B85-PLUS RTL (LGA1150, Intel B85, DDR3, PCE-E, D-Sub, DVI, PS/2, ATX)</t>
  </si>
  <si>
    <t>Блок питания FSP 500W ATX-500PNR OEM {24Pin+4+SATA)</t>
  </si>
  <si>
    <t>март 
2016 год</t>
  </si>
  <si>
    <t>март
2016 год</t>
  </si>
  <si>
    <t>DVD+-R/RW+CDRW LITE-ON &lt;iHAS124-04&gt; Black SATA (OEM)</t>
  </si>
  <si>
    <t>март
 2016 год</t>
  </si>
  <si>
    <t>CPU Intel Celeron G1850 2.7 GHz / 2core / SVGA HD Graphics / 0.5+2Mb / 53W / 5 GT / s LGA1150</t>
  </si>
  <si>
    <t>Восстановление исправности и полного или близкого к полному восстановление ресурса станка модели 2у430</t>
  </si>
  <si>
    <t xml:space="preserve">Восстановление исправности и полного или близкого к полному восстановление ресурса станка модели 2421 </t>
  </si>
  <si>
    <t xml:space="preserve">Восстановление исправности и полного или близкого к полному восстановление ресурса станка модели КР450М </t>
  </si>
  <si>
    <t xml:space="preserve">Восстановление исправности и полного или близкого к полному восстановление ресурса станка модели 2450М </t>
  </si>
  <si>
    <t>Восстановление исправности и полного или близкого к полному восстановление ресурса станка модели MIKRON WF3DP</t>
  </si>
  <si>
    <t>2.19</t>
  </si>
  <si>
    <t>2.20</t>
  </si>
  <si>
    <t>2.21</t>
  </si>
  <si>
    <t>2.22</t>
  </si>
  <si>
    <t>1.107</t>
  </si>
  <si>
    <t>Текущий ремонт дорог на ОК Б/О "Рубин"</t>
  </si>
  <si>
    <t>1.108</t>
  </si>
  <si>
    <t>Устройство полов и перегородок в Корпусе 3, в осях (13-15) (Г1-Ж1)</t>
  </si>
  <si>
    <t>Устройство бетонных полов и перегородок из ГКЛ</t>
  </si>
  <si>
    <t>1.109</t>
  </si>
  <si>
    <t>43.99.4</t>
  </si>
  <si>
    <t>Устройство полов и фундаментов под машину лазерной резки и гибочный пресс в Корпусе 21</t>
  </si>
  <si>
    <t>Устройство бетонных полов и фундаментов</t>
  </si>
  <si>
    <t>1.110</t>
  </si>
  <si>
    <t>Текущий и средний ремонт, техническое обслуживание оборудования</t>
  </si>
  <si>
    <t>4.91</t>
  </si>
  <si>
    <t>Поставка циркуляторов ФВЦВ2-39 и вентилей ФВК2-44Г</t>
  </si>
  <si>
    <t>4.92</t>
  </si>
  <si>
    <t>26.30.4</t>
  </si>
  <si>
    <t>Поставка изделия 14 Я6</t>
  </si>
  <si>
    <t>4.93</t>
  </si>
  <si>
    <t>19.20.25</t>
  </si>
  <si>
    <t>4.94</t>
  </si>
  <si>
    <t>4.95</t>
  </si>
  <si>
    <t>Поставка изделия 13 Я6</t>
  </si>
  <si>
    <t>4.96</t>
  </si>
  <si>
    <t>4.97</t>
  </si>
  <si>
    <t>26.51.2</t>
  </si>
  <si>
    <t>Поставка комплекта ЗИП группового</t>
  </si>
  <si>
    <t>март 2017 года</t>
  </si>
  <si>
    <t>4.98</t>
  </si>
  <si>
    <t>Поставка изделия 31 Ю-6-05М, изделия 38Ю6-05М</t>
  </si>
  <si>
    <t>Продукция поставляется в соответствии с приемкой "5"</t>
  </si>
  <si>
    <t>4.99</t>
  </si>
  <si>
    <t>Поставка изделия 38Ю6-06М,                      изделия 32Ю6-05М</t>
  </si>
  <si>
    <t>4.100</t>
  </si>
  <si>
    <t>Поставка антенно-мачтового устройства ЮТ21М</t>
  </si>
  <si>
    <t>июль 2017 года</t>
  </si>
  <si>
    <t>4.101</t>
  </si>
  <si>
    <t>Поставка электродвигателя ДПР-42</t>
  </si>
  <si>
    <t>Продукция поставляется в соответствии с требованиями ОСТ, ТУ, с приемкой "5"</t>
  </si>
  <si>
    <t>4.102</t>
  </si>
  <si>
    <t>Поставка вентилятора 40ВО-6,5-2А</t>
  </si>
  <si>
    <t>4.103</t>
  </si>
  <si>
    <t>16.21.14</t>
  </si>
  <si>
    <t>Поставка ламинированных древесно-стружечных плит</t>
  </si>
  <si>
    <t>4.104</t>
  </si>
  <si>
    <t>27.32.12</t>
  </si>
  <si>
    <t xml:space="preserve">Поставка переходов коаксиальных и нагрузок согласованных </t>
  </si>
  <si>
    <t>4.105</t>
  </si>
  <si>
    <t>28.49.3</t>
  </si>
  <si>
    <t>28.49.21.110</t>
  </si>
  <si>
    <t>Поставка сменных держателей</t>
  </si>
  <si>
    <t>Держатели для головки PARAT</t>
  </si>
  <si>
    <t>4.106</t>
  </si>
  <si>
    <t>Поставка конденсаторов К53-4</t>
  </si>
  <si>
    <t>Соответствие ТУ ОЖО 464037 (ГОЗ)</t>
  </si>
  <si>
    <t>Ремонт оборудования средний и текущий, обслуживание оборудования</t>
  </si>
  <si>
    <t>1.112</t>
  </si>
  <si>
    <t>Устройство полов в Корпусе 3 (цех 82) в осях (9-10) (Л1-П1)</t>
  </si>
  <si>
    <t>Устройство бетонных полов</t>
  </si>
  <si>
    <t>1.113</t>
  </si>
  <si>
    <t>Устройство фундаментов, перегородок, покраска стен, потолка, устройство полов</t>
  </si>
  <si>
    <t>1.115</t>
  </si>
  <si>
    <t>Ремонт помещений в Корп.33 комнаты №221, №223, №224</t>
  </si>
  <si>
    <t>2.23</t>
  </si>
  <si>
    <t>Общестроительные работы под вибростенды (2шт.) в Корпусе 20, в осях (21-22) (И-Ж)</t>
  </si>
  <si>
    <t>2.31</t>
  </si>
  <si>
    <r>
      <t>Общестроительные работы в Корпусе 15, в осях (1-19) (Г</t>
    </r>
    <r>
      <rPr>
        <vertAlign val="superscript"/>
        <sz val="11"/>
        <rFont val="Times New Roman"/>
        <family val="1"/>
      </rPr>
      <t>,</t>
    </r>
    <r>
      <rPr>
        <sz val="11"/>
        <rFont val="Times New Roman"/>
        <family val="1"/>
      </rPr>
      <t>-Е</t>
    </r>
    <r>
      <rPr>
        <vertAlign val="superscript"/>
        <sz val="11"/>
        <rFont val="Times New Roman"/>
        <family val="1"/>
      </rPr>
      <t>,</t>
    </r>
    <r>
      <rPr>
        <sz val="11"/>
        <rFont val="Times New Roman"/>
        <family val="1"/>
      </rPr>
      <t>) на отметке +4,800</t>
    </r>
  </si>
  <si>
    <t>Отделка стен, потолка, устройство покрытий полов</t>
  </si>
  <si>
    <t>2.32</t>
  </si>
  <si>
    <t>Отделка стен, потолка, устройство покрытий полов, работы по электроосвещению</t>
  </si>
  <si>
    <t>2.33</t>
  </si>
  <si>
    <r>
      <t>Общестроительные работы в Корпусе 15, в осях (2-18) (Д-Е) на отметке +4,800, в осях (1-22) (Д-Е) на отметке +9,600, в осях (1-22) (Г</t>
    </r>
    <r>
      <rPr>
        <vertAlign val="superscript"/>
        <sz val="11"/>
        <rFont val="Times New Roman"/>
        <family val="1"/>
      </rPr>
      <t>,</t>
    </r>
    <r>
      <rPr>
        <sz val="11"/>
        <rFont val="Times New Roman"/>
        <family val="1"/>
      </rPr>
      <t>-Д) на отметке +9,600</t>
    </r>
  </si>
  <si>
    <t>2.34</t>
  </si>
  <si>
    <t>2.24</t>
  </si>
  <si>
    <t>2.25</t>
  </si>
  <si>
    <t>2.26</t>
  </si>
  <si>
    <t>2.27</t>
  </si>
  <si>
    <t>Ремонт въездного коридора в Корпусе 15</t>
  </si>
  <si>
    <t>2.29</t>
  </si>
  <si>
    <t>2.30</t>
  </si>
  <si>
    <t>Поставка Автомобиля ГАЗОН-NEXT</t>
  </si>
  <si>
    <t>19.20.29.213</t>
  </si>
  <si>
    <t>Поставка смазочно-охлаждающей жидкости Blasocut - 2000 Universal</t>
  </si>
  <si>
    <t>В соответствии с требованиями Технического задания</t>
  </si>
  <si>
    <t>4.247</t>
  </si>
  <si>
    <t>Поставка модуля питания МДМ</t>
  </si>
  <si>
    <t>2.35</t>
  </si>
  <si>
    <t>Общестроительные работы в Корпусе 15 (комнаты 163, 165, 166, 167, 168)</t>
  </si>
  <si>
    <t>2.36</t>
  </si>
  <si>
    <t>2.37</t>
  </si>
  <si>
    <t>71.12.1</t>
  </si>
  <si>
    <t>71.12</t>
  </si>
  <si>
    <t>закрытый конкурс</t>
  </si>
  <si>
    <t>2.38</t>
  </si>
  <si>
    <t>2.39</t>
  </si>
  <si>
    <t>Внесение изменений в проектно-сметную документацию по объекту капитального строительства «Реконструкция и техническое перевооружение ОАО"ММЗ"</t>
  </si>
  <si>
    <t>Внесение изменений в проектно-сметную документацию по объекту капитального строительства «Техническое перевооружение и реконструкция специализированного производства унифицированных низкочастотных типовых элементов замены и модулей активных фазированных антенных решеток в ОАО "ММЗ"</t>
  </si>
  <si>
    <t>2.40</t>
  </si>
  <si>
    <t>28.13</t>
  </si>
  <si>
    <t>28.13.28.0</t>
  </si>
  <si>
    <t>Поставка компрессорной установки Gardner Denver VS23F/13 с опцией "встроенный осушитель"</t>
  </si>
  <si>
    <r>
      <t>Рабочее давление - 13бар; производительность: 1,24 - 3,1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/мин</t>
    </r>
  </si>
  <si>
    <t>ед</t>
  </si>
  <si>
    <t>2.41</t>
  </si>
  <si>
    <t>Поставка компрессорной установки Gardner Denver VS29F/10 с опцией "встроенный осушитель"</t>
  </si>
  <si>
    <r>
      <t>Рабочее давление - 10бар; производительность: 0,96 - 4.86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/мин</t>
    </r>
  </si>
  <si>
    <t>2.42</t>
  </si>
  <si>
    <t>27.90</t>
  </si>
  <si>
    <t>Поставка источников тока сварки-пайки ИТСП с комплектом термокарандашей</t>
  </si>
  <si>
    <t>Время сварки 2 диапазона: 0,08 - 2 мс; 2-1000 мс.</t>
  </si>
  <si>
    <t>2.43</t>
  </si>
  <si>
    <t>Поставка ультразвуковой ванны для отмывки ПП Elmasonic cерии X-tra basic 550</t>
  </si>
  <si>
    <t>Внутренние размеры WxDxH: 500x330x350 мм Мощность УЗ 1кВт</t>
  </si>
  <si>
    <t>2.44</t>
  </si>
  <si>
    <t>46.69.4</t>
  </si>
  <si>
    <t>28.93.15.127</t>
  </si>
  <si>
    <t>Габариты поддона: 600x450; габариты печи: ВxШxГ- 2207x1168x953</t>
  </si>
  <si>
    <t>2.45</t>
  </si>
  <si>
    <t>Общестроительные работы в Корпусе 3, в осях (6-7) (А-В), антресоль</t>
  </si>
  <si>
    <t>Поставка Ротационной печи S400J с расстойным шкафом, производство SVEBA DAHLEN (Швеция)</t>
  </si>
  <si>
    <t>2.46</t>
  </si>
  <si>
    <t>Соответствие ЛРДА.436647.013       ЛРДА.436647.014  ТУ (ГОЗ)</t>
  </si>
  <si>
    <t>Соответствие СМКИ.411136.001ТУ (ГОЗ)</t>
  </si>
  <si>
    <t>Соответствие вК1.600.025-09ТУ (ГОЗ)</t>
  </si>
  <si>
    <t xml:space="preserve">Соответствие ГВ2.044.134ТУ </t>
  </si>
  <si>
    <t>3.100</t>
  </si>
  <si>
    <t>26.11.30</t>
  </si>
  <si>
    <t>3.101</t>
  </si>
  <si>
    <t>Поставка микросхем (1)</t>
  </si>
  <si>
    <t>3.102</t>
  </si>
  <si>
    <t>Поставка микросхем (2)</t>
  </si>
  <si>
    <t>3.103</t>
  </si>
  <si>
    <t>Поставка осциллографа С1-177</t>
  </si>
  <si>
    <t>Соответствие ПШФИ.411161.002ТУ (ГОЗ)</t>
  </si>
  <si>
    <t>3.104</t>
  </si>
  <si>
    <t>27.33.11.140</t>
  </si>
  <si>
    <t>Поставка переключателя кнопочного ПКн105-1В</t>
  </si>
  <si>
    <t>3.105</t>
  </si>
  <si>
    <t>Поставка клистрона КИУ-156-5</t>
  </si>
  <si>
    <t>3.106</t>
  </si>
  <si>
    <t>Поставка клистрона КИУ-97-АЛ бВО.332.392ТУ</t>
  </si>
  <si>
    <t>3.107</t>
  </si>
  <si>
    <t xml:space="preserve">Поставка выводов </t>
  </si>
  <si>
    <t>3.108</t>
  </si>
  <si>
    <t>27.12.24</t>
  </si>
  <si>
    <t>Поставка реле</t>
  </si>
  <si>
    <t>Соответствие ТУ РВИМ.647612.027 (ГОЗ)</t>
  </si>
  <si>
    <t>Устройство кровли, перегородок; отделка стен, потолка; замена дверей, окон; наружная отделка</t>
  </si>
  <si>
    <t>у единственного поставщика</t>
  </si>
  <si>
    <t>2.47</t>
  </si>
  <si>
    <t>17.12.43</t>
  </si>
  <si>
    <t xml:space="preserve">Поставка гипсокартона </t>
  </si>
  <si>
    <t>В соответствии с ТУ, ГОСТ</t>
  </si>
  <si>
    <t>2.48</t>
  </si>
  <si>
    <t>16.23.11</t>
  </si>
  <si>
    <t>Поставка изделий из дерева для строительных и отделочных работ</t>
  </si>
  <si>
    <t>2.49</t>
  </si>
  <si>
    <t>22.23.15</t>
  </si>
  <si>
    <t>Поставка линолеума</t>
  </si>
  <si>
    <t>В соответствии с ТУ</t>
  </si>
  <si>
    <t>055</t>
  </si>
  <si>
    <r>
      <t>м</t>
    </r>
    <r>
      <rPr>
        <vertAlign val="superscript"/>
        <sz val="11"/>
        <rFont val="Times New Roman"/>
        <family val="1"/>
      </rPr>
      <t>2</t>
    </r>
  </si>
  <si>
    <t>2.50</t>
  </si>
  <si>
    <t>08.12.12</t>
  </si>
  <si>
    <t>Поставка керамзита</t>
  </si>
  <si>
    <t>Фракции: 5-10; 10-20.</t>
  </si>
  <si>
    <t>113</t>
  </si>
  <si>
    <t>м3</t>
  </si>
  <si>
    <t>2.51</t>
  </si>
  <si>
    <t>23.31.10.120</t>
  </si>
  <si>
    <t xml:space="preserve">Поставка керамогранита </t>
  </si>
  <si>
    <t>778</t>
  </si>
  <si>
    <t>упак.</t>
  </si>
  <si>
    <t>2.52</t>
  </si>
  <si>
    <t>25.94.11</t>
  </si>
  <si>
    <t>Поставка крепежных изделий</t>
  </si>
  <si>
    <t>Согласно требованиям Спецификации</t>
  </si>
  <si>
    <t>2.53</t>
  </si>
  <si>
    <t>23.99.12.110</t>
  </si>
  <si>
    <t>Поставка ЛинокромаТКП и ТПП</t>
  </si>
  <si>
    <t>736</t>
  </si>
  <si>
    <t>рулон</t>
  </si>
  <si>
    <t>2.54</t>
  </si>
  <si>
    <t>25.11.23</t>
  </si>
  <si>
    <t>Поставка металлических изделий для строительных и отделочных работ</t>
  </si>
  <si>
    <t>2.55</t>
  </si>
  <si>
    <t>23.99.19.110</t>
  </si>
  <si>
    <t>Поставка минеральных материалов для строительных и отделочных работ</t>
  </si>
  <si>
    <t>2.56</t>
  </si>
  <si>
    <t>17.24.11.110</t>
  </si>
  <si>
    <t xml:space="preserve">Поставка обоев под покраску </t>
  </si>
  <si>
    <t>В соответствии с ГОСТ</t>
  </si>
  <si>
    <t>2.57</t>
  </si>
  <si>
    <t>22.23.19</t>
  </si>
  <si>
    <t>Поставка полимерных материалов и пластмассовых изделий для строительных и отделочных работ</t>
  </si>
  <si>
    <t>2.58</t>
  </si>
  <si>
    <t>25.72.14</t>
  </si>
  <si>
    <t>Поставка петель, арматуры крепежной, фурнитуры и аналогичных изделий для дверей</t>
  </si>
  <si>
    <t>Ручки дверные в цвете мат.золото/бл.золото (перфорация); петли накладные - латунь.</t>
  </si>
  <si>
    <t>2.9</t>
  </si>
  <si>
    <t>2.15</t>
  </si>
  <si>
    <t>2.16</t>
  </si>
  <si>
    <t>28.41.11</t>
  </si>
  <si>
    <t>28.41</t>
  </si>
  <si>
    <t>2.59</t>
  </si>
  <si>
    <t>26.51.43.116</t>
  </si>
  <si>
    <t>Общестроительные работы в Корпусе 20 в осях (14-17) (Х-Ц) (участок электротехнического контроля-1)</t>
  </si>
  <si>
    <t>Общестроительные работы на базе отдыха «Рубин» на озере Яльчик (поз.58 - литер Ф, поз.56 -  литер Х)</t>
  </si>
  <si>
    <t>2.60</t>
  </si>
  <si>
    <t xml:space="preserve">Поставка трансформатора силового масляного типа ТМГ-12 номинальным напряжением ВН/НН 6/0, 4кВ, номинальной мощностью 1000 кВА, схема соединения Y/Yн, габарит II, изготовитель ОАО "Минский электромеханический завод им. В. И. Козлова" </t>
  </si>
  <si>
    <t>4.176</t>
  </si>
  <si>
    <t>20.14.12</t>
  </si>
  <si>
    <t>Поставка нефтяных продуктов (ГСМ)</t>
  </si>
  <si>
    <t>Продукция поставляется в соответствии с требованиями ГОСТ и ТУ</t>
  </si>
  <si>
    <t>4.177</t>
  </si>
  <si>
    <t>26.70</t>
  </si>
  <si>
    <t>Поставка призмы правильной многогранной ППМ 4-24-1</t>
  </si>
  <si>
    <t>4.178</t>
  </si>
  <si>
    <t>46.73.6</t>
  </si>
  <si>
    <t>16.21.12</t>
  </si>
  <si>
    <t>Поставка фанеры</t>
  </si>
  <si>
    <r>
      <t>м</t>
    </r>
    <r>
      <rPr>
        <vertAlign val="superscript"/>
        <sz val="11"/>
        <rFont val="Times New Roman"/>
        <family val="1"/>
      </rPr>
      <t>3</t>
    </r>
  </si>
  <si>
    <t>25,7</t>
  </si>
  <si>
    <t>4.179</t>
  </si>
  <si>
    <t>4.180</t>
  </si>
  <si>
    <t>24.43.12</t>
  </si>
  <si>
    <t>В соответствии с требованиями ГОСТ и ТУ</t>
  </si>
  <si>
    <t>4.181</t>
  </si>
  <si>
    <t>24.34.12</t>
  </si>
  <si>
    <t>Поставка металлопроката (сетка, проволока)</t>
  </si>
  <si>
    <t>4.182</t>
  </si>
  <si>
    <t>25.94</t>
  </si>
  <si>
    <t>Поставка крепежа</t>
  </si>
  <si>
    <t>4.183</t>
  </si>
  <si>
    <t>46.51.1</t>
  </si>
  <si>
    <t>26.20.18</t>
  </si>
  <si>
    <t>Поставка копировально-множительной техники</t>
  </si>
  <si>
    <t>Kyocera ECOSYS M2035DN - 30 шт.
Kyocera ECOSYS P2135DN - 50 шт.</t>
  </si>
  <si>
    <t>4.184</t>
  </si>
  <si>
    <t>4.185</t>
  </si>
  <si>
    <t>4.186</t>
  </si>
  <si>
    <t>Линия задержки ЛЗ-534</t>
  </si>
  <si>
    <t>4.187</t>
  </si>
  <si>
    <t>4.188</t>
  </si>
  <si>
    <t>Поставка контакторов ТКД 103 ОДЛ</t>
  </si>
  <si>
    <t>В соответствии с ТУ (ГОЗ)</t>
  </si>
  <si>
    <t>4.189</t>
  </si>
  <si>
    <t>Изготовление и внедрение приспособлений вспомогательного инструмента</t>
  </si>
  <si>
    <t>Изготовление и внедрение приспособлений, мерителей, оправок, кондукторов</t>
  </si>
  <si>
    <t>4.190</t>
  </si>
  <si>
    <t>Изготовление и внедрение штамповой оснастки</t>
  </si>
  <si>
    <t>Изготовление и внедрение штампов для разделительных операций, для комбинированных операций, для формоизмеряющих операций</t>
  </si>
  <si>
    <t>4.191</t>
  </si>
  <si>
    <t>Изготовление и внедрение формовой оснастки</t>
  </si>
  <si>
    <t>Изготовление и внедрение формовой оснастки: заливочных, литья и пресс-форм</t>
  </si>
  <si>
    <t>4.192</t>
  </si>
  <si>
    <t>Ремонт помещений корп. №3</t>
  </si>
  <si>
    <t>4.193</t>
  </si>
  <si>
    <t>Поставка модулей питания, фильтров</t>
  </si>
  <si>
    <t>4.194</t>
  </si>
  <si>
    <t>Поставка стабилитронов</t>
  </si>
  <si>
    <t>4.195</t>
  </si>
  <si>
    <t>4.196</t>
  </si>
  <si>
    <t>85.23</t>
  </si>
  <si>
    <t>85.23.11.000</t>
  </si>
  <si>
    <t>Оказание образовательных услуг</t>
  </si>
  <si>
    <t>Наличие лицензии свидетельства о государственной аккредитации</t>
  </si>
  <si>
    <t>4.197</t>
  </si>
  <si>
    <t>27.12.10</t>
  </si>
  <si>
    <t>Поставка автоматов защиты</t>
  </si>
  <si>
    <t>4.198</t>
  </si>
  <si>
    <t>4.199</t>
  </si>
  <si>
    <t>4.200</t>
  </si>
  <si>
    <t>4.201</t>
  </si>
  <si>
    <t>4.202</t>
  </si>
  <si>
    <t>Поставка кабелей</t>
  </si>
  <si>
    <t>4.203</t>
  </si>
  <si>
    <t>Поставка реле РЭК 60В</t>
  </si>
  <si>
    <t>4.204</t>
  </si>
  <si>
    <t>4.205</t>
  </si>
  <si>
    <t>Устройство полов в Корпусе 3, в осях (8-13) (П/1-Т/1)</t>
  </si>
  <si>
    <t>Устройство полов в соответствии с требованиями ТЗ</t>
  </si>
  <si>
    <t>4.206</t>
  </si>
  <si>
    <t>23.49</t>
  </si>
  <si>
    <t>23.49.12</t>
  </si>
  <si>
    <t>Поставка подложек</t>
  </si>
  <si>
    <t>4.207</t>
  </si>
  <si>
    <t>Поставка СНП377</t>
  </si>
  <si>
    <t>Соответствие РЮМК.430420.017ТУ (ГОЗ)</t>
  </si>
  <si>
    <t>4.175</t>
  </si>
  <si>
    <t>Поставка аппаратного комплекса</t>
  </si>
  <si>
    <t>Блейд-шасси Huawei E9000</t>
  </si>
  <si>
    <t xml:space="preserve">Поставка Зубодолбежного станка с ЧПУ GSP-250 производства компании S&amp;T Dynamics, Южная Корея </t>
  </si>
  <si>
    <t>46.69.5</t>
  </si>
  <si>
    <t>27.32.13.190</t>
  </si>
  <si>
    <t>Поставка проводов и кабелей</t>
  </si>
  <si>
    <t>Провода и кабели низковольтные 0,4кВ</t>
  </si>
  <si>
    <t>2.61</t>
  </si>
  <si>
    <t>2.62</t>
  </si>
  <si>
    <t>46.47.2</t>
  </si>
  <si>
    <t>27.40.2</t>
  </si>
  <si>
    <t>Поставка светильников и пускорегулирующей аппаратуры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</si>
</sst>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/yyyy"/>
    <numFmt numFmtId="189" formatCode="0.000"/>
    <numFmt numFmtId="190" formatCode="#,##0.00_р_."/>
    <numFmt numFmtId="191" formatCode="#,##0_ ;[Red]\-#,##0\ "/>
    <numFmt numFmtId="192" formatCode="#,##0.0"/>
    <numFmt numFmtId="193" formatCode="0.0"/>
    <numFmt numFmtId="194" formatCode="#,##0.00&quot;р.&quot;"/>
    <numFmt numFmtId="195" formatCode="#,##0.0&quot;р.&quot;;[Red]\-#,##0.0&quot;р.&quot;"/>
    <numFmt numFmtId="196" formatCode="#,##0.0&quot;р.&quot;"/>
    <numFmt numFmtId="197" formatCode="#,##0&quot;р.&quot;"/>
    <numFmt numFmtId="198" formatCode="#,##0\ [$€-1];[Red]\-#,##0\ [$€-1]"/>
    <numFmt numFmtId="199" formatCode="[$$-409]#,##0_ ;[Red]\-[$$-409]#,##0\ "/>
    <numFmt numFmtId="200" formatCode="#,##0.000&quot;р.&quot;;[Red]\-#,##0.000&quot;р.&quot;"/>
    <numFmt numFmtId="201" formatCode="#,##0.0000&quot;р.&quot;;[Red]\-#,##0.0000&quot;р.&quot;"/>
    <numFmt numFmtId="202" formatCode="#,##0.00000&quot;р.&quot;;[Red]\-#,##0.00000&quot;р.&quot;"/>
    <numFmt numFmtId="203" formatCode="#,##0.000000&quot;р.&quot;;[Red]\-#,##0.000000&quot;р.&quot;"/>
    <numFmt numFmtId="204" formatCode="#,##0.0000000&quot;р.&quot;;[Red]\-#,##0.0000000&quot;р.&quot;"/>
    <numFmt numFmtId="205" formatCode="#,##0.00000000&quot;р.&quot;;[Red]\-#,##0.00000000&quot;р.&quot;"/>
    <numFmt numFmtId="206" formatCode="#,##0_р_."/>
    <numFmt numFmtId="207" formatCode="#,##0.00\ [$€-1];[Red]\-#,##0.00\ [$€-1]"/>
    <numFmt numFmtId="208" formatCode="#,##0.00\ [$₽-419];[Red]\-#,##0.00\ [$₽-419]"/>
    <numFmt numFmtId="209" formatCode="#,##0.0\ _₽;[Red]\-#,##0.0\ _₽"/>
    <numFmt numFmtId="210" formatCode="#,##0.00\ &quot;₽&quot;"/>
    <numFmt numFmtId="211" formatCode="#,##0.00\ _₽"/>
    <numFmt numFmtId="212" formatCode="#,##0.0\ _₽"/>
    <numFmt numFmtId="213" formatCode="#,##0\ _₽"/>
    <numFmt numFmtId="214" formatCode="#,##0.0\ [$€-1];[Red]\-#,##0.0\ [$€-1]"/>
    <numFmt numFmtId="215" formatCode="#,##0.0_р_.;[Red]\-#,##0.0_р_."/>
    <numFmt numFmtId="216" formatCode="#,##0.000\ [$€-1];[Red]\-#,##0.000\ [$€-1]"/>
    <numFmt numFmtId="217" formatCode="[$$-409]#,##0.0_ ;[Red]\-[$$-409]#,##0.0\ "/>
    <numFmt numFmtId="218" formatCode="[$$-409]#,##0.00_ ;[Red]\-[$$-409]#,##0.00\ "/>
    <numFmt numFmtId="219" formatCode="#,##0.00\ [$€-1]"/>
    <numFmt numFmtId="220" formatCode="[$-FC19]d\ mmmm\ yyyy\ &quot;г.&quot;"/>
  </numFmts>
  <fonts count="43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color indexed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b/>
      <sz val="9"/>
      <name val="Times New Roman"/>
      <family val="1"/>
    </font>
    <font>
      <sz val="10"/>
      <name val="Helv"/>
      <family val="0"/>
    </font>
    <font>
      <sz val="9"/>
      <name val="Arial"/>
      <family val="2"/>
    </font>
    <font>
      <u val="single"/>
      <sz val="12"/>
      <name val="Times New Roman"/>
      <family val="1"/>
    </font>
    <font>
      <sz val="11"/>
      <name val="Arial"/>
      <family val="2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11"/>
      <color indexed="17"/>
      <name val="Times New Roman"/>
      <family val="1"/>
    </font>
    <font>
      <sz val="11"/>
      <color indexed="16"/>
      <name val="Times New Roman"/>
      <family val="1"/>
    </font>
    <font>
      <sz val="11"/>
      <color indexed="1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Helv"/>
      <family val="0"/>
    </font>
    <font>
      <sz val="11"/>
      <color indexed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1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0" fillId="0" borderId="0">
      <alignment/>
      <protection/>
    </xf>
    <xf numFmtId="0" fontId="6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254">
    <xf numFmtId="0" fontId="0" fillId="0" borderId="0" xfId="0" applyAlignment="1">
      <alignment/>
    </xf>
    <xf numFmtId="0" fontId="1" fillId="0" borderId="10" xfId="0" applyFont="1" applyFill="1" applyBorder="1" applyAlignment="1">
      <alignment horizontal="justify"/>
    </xf>
    <xf numFmtId="1" fontId="1" fillId="0" borderId="11" xfId="53" applyNumberFormat="1" applyFont="1" applyFill="1" applyBorder="1" applyAlignment="1">
      <alignment horizontal="center" vertical="center" wrapText="1"/>
      <protection/>
    </xf>
    <xf numFmtId="0" fontId="1" fillId="0" borderId="11" xfId="53" applyNumberFormat="1" applyFont="1" applyFill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3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49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49" fontId="1" fillId="0" borderId="11" xfId="53" applyNumberFormat="1" applyFont="1" applyFill="1" applyBorder="1" applyAlignment="1">
      <alignment horizontal="center" vertical="center" wrapText="1"/>
      <protection/>
    </xf>
    <xf numFmtId="49" fontId="1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53" applyNumberFormat="1" applyFont="1" applyFill="1" applyBorder="1" applyAlignment="1">
      <alignment horizontal="center" vertical="center" wrapText="1" shrinkToFit="1"/>
      <protection/>
    </xf>
    <xf numFmtId="0" fontId="1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3" fontId="1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2" xfId="0" applyFont="1" applyFill="1" applyBorder="1" applyAlignment="1">
      <alignment/>
    </xf>
    <xf numFmtId="14" fontId="1" fillId="0" borderId="11" xfId="0" applyNumberFormat="1" applyFont="1" applyFill="1" applyBorder="1" applyAlignment="1">
      <alignment horizontal="center" vertical="center" wrapText="1"/>
    </xf>
    <xf numFmtId="188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9" fillId="0" borderId="12" xfId="53" applyNumberFormat="1" applyFont="1" applyFill="1" applyBorder="1" applyAlignment="1">
      <alignment wrapText="1"/>
      <protection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2" fillId="0" borderId="12" xfId="53" applyNumberFormat="1" applyFont="1" applyFill="1" applyBorder="1" applyAlignment="1">
      <alignment wrapText="1"/>
      <protection/>
    </xf>
    <xf numFmtId="0" fontId="4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6" fontId="1" fillId="0" borderId="11" xfId="53" applyNumberFormat="1" applyFont="1" applyFill="1" applyBorder="1" applyAlignment="1">
      <alignment horizontal="right" vertical="center" wrapText="1"/>
      <protection/>
    </xf>
    <xf numFmtId="6" fontId="1" fillId="0" borderId="11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/>
    </xf>
    <xf numFmtId="197" fontId="1" fillId="0" borderId="11" xfId="0" applyNumberFormat="1" applyFont="1" applyFill="1" applyBorder="1" applyAlignment="1">
      <alignment horizontal="right" vertical="center" wrapText="1"/>
    </xf>
    <xf numFmtId="197" fontId="1" fillId="0" borderId="12" xfId="0" applyNumberFormat="1" applyFont="1" applyFill="1" applyBorder="1" applyAlignment="1">
      <alignment horizontal="right" vertical="center"/>
    </xf>
    <xf numFmtId="197" fontId="1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 vertical="center" wrapText="1"/>
    </xf>
    <xf numFmtId="189" fontId="1" fillId="0" borderId="11" xfId="5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1" fillId="0" borderId="11" xfId="53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199" fontId="20" fillId="0" borderId="11" xfId="53" applyNumberFormat="1" applyFont="1" applyFill="1" applyBorder="1" applyAlignment="1">
      <alignment horizontal="right" vertical="center" wrapText="1"/>
      <protection/>
    </xf>
    <xf numFmtId="49" fontId="1" fillId="0" borderId="0" xfId="53" applyNumberFormat="1" applyFont="1" applyFill="1" applyBorder="1" applyAlignment="1">
      <alignment horizontal="center" vertical="center" wrapText="1"/>
      <protection/>
    </xf>
    <xf numFmtId="189" fontId="1" fillId="0" borderId="0" xfId="53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53" applyNumberFormat="1" applyFont="1" applyFill="1" applyBorder="1" applyAlignment="1">
      <alignment horizontal="center" vertical="center" wrapText="1"/>
      <protection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 vertical="top" wrapText="1"/>
    </xf>
    <xf numFmtId="6" fontId="1" fillId="0" borderId="11" xfId="53" applyNumberFormat="1" applyFont="1" applyFill="1" applyBorder="1" applyAlignment="1">
      <alignment vertical="center" wrapText="1"/>
      <protection/>
    </xf>
    <xf numFmtId="6" fontId="1" fillId="0" borderId="11" xfId="0" applyNumberFormat="1" applyFont="1" applyFill="1" applyBorder="1" applyAlignment="1">
      <alignment vertical="center" wrapText="1"/>
    </xf>
    <xf numFmtId="6" fontId="11" fillId="0" borderId="11" xfId="0" applyNumberFormat="1" applyFont="1" applyFill="1" applyBorder="1" applyAlignment="1">
      <alignment vertical="center" wrapText="1"/>
    </xf>
    <xf numFmtId="8" fontId="1" fillId="0" borderId="11" xfId="0" applyNumberFormat="1" applyFont="1" applyFill="1" applyBorder="1" applyAlignment="1">
      <alignment vertical="center"/>
    </xf>
    <xf numFmtId="194" fontId="1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right" vertical="top" wrapText="1"/>
    </xf>
    <xf numFmtId="0" fontId="13" fillId="0" borderId="12" xfId="0" applyFont="1" applyFill="1" applyBorder="1" applyAlignment="1">
      <alignment horizontal="right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Alignment="1">
      <alignment vertical="center"/>
    </xf>
    <xf numFmtId="198" fontId="19" fillId="0" borderId="11" xfId="53" applyNumberFormat="1" applyFont="1" applyFill="1" applyBorder="1" applyAlignment="1">
      <alignment horizontal="right" vertical="center" wrapText="1"/>
      <protection/>
    </xf>
    <xf numFmtId="194" fontId="1" fillId="0" borderId="11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3" fillId="24" borderId="0" xfId="0" applyFont="1" applyFill="1" applyAlignment="1">
      <alignment/>
    </xf>
    <xf numFmtId="0" fontId="13" fillId="25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" fillId="0" borderId="11" xfId="53" applyNumberFormat="1" applyFont="1" applyFill="1" applyBorder="1" applyAlignment="1">
      <alignment horizontal="left" vertical="center" wrapText="1"/>
      <protection/>
    </xf>
    <xf numFmtId="0" fontId="13" fillId="26" borderId="0" xfId="0" applyFont="1" applyFill="1" applyAlignment="1">
      <alignment/>
    </xf>
    <xf numFmtId="0" fontId="11" fillId="26" borderId="11" xfId="0" applyFont="1" applyFill="1" applyBorder="1" applyAlignment="1">
      <alignment horizontal="center" vertical="center" wrapText="1"/>
    </xf>
    <xf numFmtId="0" fontId="1" fillId="26" borderId="11" xfId="0" applyFont="1" applyFill="1" applyBorder="1" applyAlignment="1">
      <alignment horizontal="center" vertical="center" wrapText="1"/>
    </xf>
    <xf numFmtId="0" fontId="1" fillId="26" borderId="11" xfId="0" applyNumberFormat="1" applyFont="1" applyFill="1" applyBorder="1" applyAlignment="1">
      <alignment horizontal="center" vertical="center" wrapText="1"/>
    </xf>
    <xf numFmtId="0" fontId="1" fillId="26" borderId="11" xfId="53" applyNumberFormat="1" applyFont="1" applyFill="1" applyBorder="1" applyAlignment="1">
      <alignment horizontal="center" vertical="center" wrapText="1"/>
      <protection/>
    </xf>
    <xf numFmtId="0" fontId="4" fillId="26" borderId="0" xfId="0" applyFont="1" applyFill="1" applyAlignment="1">
      <alignment/>
    </xf>
    <xf numFmtId="0" fontId="0" fillId="26" borderId="0" xfId="0" applyFont="1" applyFill="1" applyAlignment="1">
      <alignment/>
    </xf>
    <xf numFmtId="0" fontId="1" fillId="0" borderId="11" xfId="0" applyFont="1" applyFill="1" applyBorder="1" applyAlignment="1">
      <alignment horizontal="left" vertical="top" wrapText="1"/>
    </xf>
    <xf numFmtId="2" fontId="1" fillId="0" borderId="18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94" fontId="1" fillId="0" borderId="12" xfId="0" applyNumberFormat="1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94" fontId="11" fillId="0" borderId="11" xfId="0" applyNumberFormat="1" applyFont="1" applyFill="1" applyBorder="1" applyAlignment="1">
      <alignment horizontal="right" vertical="center" wrapText="1"/>
    </xf>
    <xf numFmtId="0" fontId="1" fillId="0" borderId="11" xfId="53" applyNumberFormat="1" applyFont="1" applyFill="1" applyBorder="1" applyAlignment="1" quotePrefix="1">
      <alignment horizontal="center" vertical="center" wrapText="1"/>
      <protection/>
    </xf>
    <xf numFmtId="0" fontId="1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6" fontId="1" fillId="0" borderId="0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/>
    </xf>
    <xf numFmtId="197" fontId="1" fillId="0" borderId="0" xfId="0" applyNumberFormat="1" applyFont="1" applyFill="1" applyBorder="1" applyAlignment="1">
      <alignment/>
    </xf>
    <xf numFmtId="198" fontId="1" fillId="0" borderId="0" xfId="0" applyNumberFormat="1" applyFont="1" applyFill="1" applyBorder="1" applyAlignment="1">
      <alignment/>
    </xf>
    <xf numFmtId="199" fontId="1" fillId="0" borderId="0" xfId="0" applyNumberFormat="1" applyFont="1" applyFill="1" applyBorder="1" applyAlignment="1">
      <alignment/>
    </xf>
    <xf numFmtId="0" fontId="4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207" fontId="19" fillId="0" borderId="11" xfId="53" applyNumberFormat="1" applyFont="1" applyFill="1" applyBorder="1" applyAlignment="1">
      <alignment horizontal="right" vertical="center" wrapText="1"/>
      <protection/>
    </xf>
    <xf numFmtId="207" fontId="1" fillId="0" borderId="0" xfId="0" applyNumberFormat="1" applyFont="1" applyFill="1" applyBorder="1" applyAlignment="1">
      <alignment/>
    </xf>
    <xf numFmtId="207" fontId="19" fillId="0" borderId="11" xfId="0" applyNumberFormat="1" applyFont="1" applyFill="1" applyBorder="1" applyAlignment="1">
      <alignment vertical="center" wrapText="1"/>
    </xf>
    <xf numFmtId="207" fontId="1" fillId="0" borderId="0" xfId="0" applyNumberFormat="1" applyFont="1" applyFill="1" applyAlignment="1">
      <alignment horizontal="right"/>
    </xf>
    <xf numFmtId="207" fontId="1" fillId="0" borderId="0" xfId="0" applyNumberFormat="1" applyFont="1" applyFill="1" applyAlignment="1">
      <alignment/>
    </xf>
    <xf numFmtId="40" fontId="1" fillId="0" borderId="11" xfId="53" applyNumberFormat="1" applyFont="1" applyFill="1" applyBorder="1" applyAlignment="1">
      <alignment horizontal="right" vertical="center" wrapText="1"/>
      <protection/>
    </xf>
    <xf numFmtId="218" fontId="1" fillId="0" borderId="0" xfId="0" applyNumberFormat="1" applyFont="1" applyFill="1" applyAlignment="1">
      <alignment horizontal="right"/>
    </xf>
    <xf numFmtId="8" fontId="1" fillId="0" borderId="0" xfId="0" applyNumberFormat="1" applyFont="1" applyFill="1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6" fontId="11" fillId="0" borderId="11" xfId="0" applyNumberFormat="1" applyFont="1" applyFill="1" applyBorder="1" applyAlignment="1">
      <alignment horizontal="right" vertical="center" wrapText="1"/>
    </xf>
    <xf numFmtId="49" fontId="1" fillId="0" borderId="1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3" fillId="0" borderId="0" xfId="0" applyAlignment="1">
      <alignment/>
    </xf>
    <xf numFmtId="194" fontId="11" fillId="0" borderId="11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97" fontId="1" fillId="0" borderId="1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49" fontId="1" fillId="0" borderId="11" xfId="0" applyNumberFormat="1" applyFont="1" applyFill="1" applyBorder="1" applyAlignment="1">
      <alignment horizontal="center" vertical="center" wrapText="1"/>
    </xf>
    <xf numFmtId="218" fontId="1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vertical="top" wrapText="1"/>
    </xf>
    <xf numFmtId="211" fontId="1" fillId="0" borderId="0" xfId="0" applyNumberFormat="1" applyFont="1" applyFill="1" applyAlignment="1">
      <alignment/>
    </xf>
    <xf numFmtId="8" fontId="11" fillId="0" borderId="11" xfId="0" applyNumberFormat="1" applyFont="1" applyFill="1" applyBorder="1" applyAlignment="1">
      <alignment horizontal="right" vertical="center" wrapText="1"/>
    </xf>
    <xf numFmtId="0" fontId="4" fillId="0" borderId="11" xfId="53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8" fontId="1" fillId="0" borderId="11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195" fontId="1" fillId="26" borderId="11" xfId="0" applyNumberFormat="1" applyFont="1" applyFill="1" applyBorder="1" applyAlignment="1">
      <alignment vertical="center" wrapText="1"/>
    </xf>
    <xf numFmtId="0" fontId="14" fillId="26" borderId="0" xfId="0" applyFont="1" applyFill="1" applyAlignment="1">
      <alignment/>
    </xf>
    <xf numFmtId="197" fontId="11" fillId="0" borderId="11" xfId="0" applyNumberFormat="1" applyFont="1" applyFill="1" applyBorder="1" applyAlignment="1">
      <alignment horizontal="right" vertical="center" wrapText="1"/>
    </xf>
    <xf numFmtId="8" fontId="1" fillId="0" borderId="11" xfId="0" applyNumberFormat="1" applyFont="1" applyFill="1" applyBorder="1" applyAlignment="1">
      <alignment horizontal="right" vertical="center"/>
    </xf>
    <xf numFmtId="6" fontId="1" fillId="0" borderId="12" xfId="0" applyNumberFormat="1" applyFont="1" applyFill="1" applyBorder="1" applyAlignment="1">
      <alignment horizontal="right" vertical="center" wrapText="1"/>
    </xf>
    <xf numFmtId="194" fontId="1" fillId="0" borderId="12" xfId="0" applyNumberFormat="1" applyFont="1" applyFill="1" applyBorder="1" applyAlignment="1">
      <alignment horizontal="right" vertical="center"/>
    </xf>
    <xf numFmtId="207" fontId="19" fillId="0" borderId="11" xfId="0" applyNumberFormat="1" applyFont="1" applyFill="1" applyBorder="1" applyAlignment="1">
      <alignment horizontal="right" vertical="center" wrapText="1"/>
    </xf>
    <xf numFmtId="195" fontId="11" fillId="0" borderId="11" xfId="0" applyNumberFormat="1" applyFont="1" applyFill="1" applyBorder="1" applyAlignment="1">
      <alignment horizontal="right" vertical="center" wrapText="1"/>
    </xf>
    <xf numFmtId="219" fontId="19" fillId="0" borderId="17" xfId="0" applyNumberFormat="1" applyFont="1" applyFill="1" applyBorder="1" applyAlignment="1">
      <alignment horizontal="right" vertical="center" wrapText="1"/>
    </xf>
    <xf numFmtId="8" fontId="42" fillId="0" borderId="0" xfId="0" applyNumberFormat="1" applyFont="1" applyFill="1" applyBorder="1" applyAlignment="1">
      <alignment/>
    </xf>
    <xf numFmtId="0" fontId="14" fillId="24" borderId="0" xfId="0" applyFont="1" applyFill="1" applyAlignment="1">
      <alignment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4" fontId="2" fillId="0" borderId="22" xfId="0" applyNumberFormat="1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wrapText="1"/>
    </xf>
    <xf numFmtId="195" fontId="1" fillId="0" borderId="11" xfId="0" applyNumberFormat="1" applyFont="1" applyFill="1" applyBorder="1" applyAlignment="1">
      <alignment horizontal="right" vertical="center" wrapText="1"/>
    </xf>
    <xf numFmtId="16" fontId="1" fillId="0" borderId="11" xfId="5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8" fontId="1" fillId="0" borderId="0" xfId="0" applyNumberFormat="1" applyFont="1" applyFill="1" applyBorder="1" applyAlignment="1">
      <alignment/>
    </xf>
    <xf numFmtId="0" fontId="9" fillId="0" borderId="18" xfId="53" applyNumberFormat="1" applyFont="1" applyFill="1" applyBorder="1" applyAlignment="1">
      <alignment horizontal="center" vertical="center" wrapText="1"/>
      <protection/>
    </xf>
    <xf numFmtId="0" fontId="9" fillId="0" borderId="12" xfId="53" applyNumberFormat="1" applyFont="1" applyFill="1" applyBorder="1" applyAlignment="1">
      <alignment horizontal="center" vertical="center" wrapText="1"/>
      <protection/>
    </xf>
    <xf numFmtId="207" fontId="1" fillId="0" borderId="0" xfId="0" applyNumberFormat="1" applyFont="1" applyFill="1" applyBorder="1" applyAlignment="1">
      <alignment horizontal="center"/>
    </xf>
    <xf numFmtId="218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9" fillId="0" borderId="18" xfId="53" applyNumberFormat="1" applyFont="1" applyFill="1" applyBorder="1" applyAlignment="1">
      <alignment horizontal="center" wrapText="1"/>
      <protection/>
    </xf>
    <xf numFmtId="0" fontId="9" fillId="0" borderId="12" xfId="53" applyNumberFormat="1" applyFont="1" applyFill="1" applyBorder="1" applyAlignment="1">
      <alignment horizontal="center" wrapText="1"/>
      <protection/>
    </xf>
    <xf numFmtId="0" fontId="9" fillId="0" borderId="13" xfId="53" applyNumberFormat="1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5" fillId="0" borderId="18" xfId="42" applyFill="1" applyBorder="1" applyAlignment="1" applyProtection="1">
      <alignment horizontal="center"/>
      <protection/>
    </xf>
    <xf numFmtId="0" fontId="7" fillId="0" borderId="12" xfId="42" applyFont="1" applyFill="1" applyBorder="1" applyAlignment="1" applyProtection="1">
      <alignment horizontal="center"/>
      <protection/>
    </xf>
    <xf numFmtId="0" fontId="7" fillId="0" borderId="13" xfId="42" applyFont="1" applyFill="1" applyBorder="1" applyAlignment="1" applyProtection="1">
      <alignment horizontal="center"/>
      <protection/>
    </xf>
    <xf numFmtId="0" fontId="17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right" vertical="top" wrapText="1"/>
    </xf>
    <xf numFmtId="0" fontId="12" fillId="0" borderId="18" xfId="53" applyNumberFormat="1" applyFont="1" applyFill="1" applyBorder="1" applyAlignment="1">
      <alignment horizontal="center" wrapText="1"/>
      <protection/>
    </xf>
    <xf numFmtId="0" fontId="12" fillId="0" borderId="12" xfId="53" applyNumberFormat="1" applyFont="1" applyFill="1" applyBorder="1" applyAlignment="1">
      <alignment horizontal="center" wrapText="1"/>
      <protection/>
    </xf>
    <xf numFmtId="4" fontId="18" fillId="0" borderId="0" xfId="0" applyNumberFormat="1" applyFont="1" applyFill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zd@marimmz.ru" TargetMode="External" /><Relationship Id="rId2" Type="http://schemas.openxmlformats.org/officeDocument/2006/relationships/hyperlink" Target="http://www.nix.ru/autocatalog/lcd_samsung/21.5_Samsung_S22B350T_LCD_Wide_1920x1080_DSub_HDMI_142297.html" TargetMode="External" /><Relationship Id="rId3" Type="http://schemas.openxmlformats.org/officeDocument/2006/relationships/hyperlink" Target="http://www.nix.ru/autocatalog/intel/CPU_Intel_Core_i34340_BOX_3.6_2core_HD_Graphics_4600_0.5_54_LGA1150_168778.html" TargetMode="External" /><Relationship Id="rId4" Type="http://schemas.openxmlformats.org/officeDocument/2006/relationships/hyperlink" Target="http://www.nix.ru/autocatalog/memory_modules_corsair/Corsair_Vengeance_CMZ8GX3M2X1600C7R_DDRIII_8Gb_4Gb_PC312800_128610.html" TargetMode="External" /><Relationship Id="rId5" Type="http://schemas.openxmlformats.org/officeDocument/2006/relationships/hyperlink" Target="http://www.nix.ru/autocatalog/hdd_western_digital/HDD_Tb_SATA_6Gb_Western_Digital_Caviar_Blue_WD10EZEX_3.5_140294.html" TargetMode="External" /><Relationship Id="rId6" Type="http://schemas.openxmlformats.org/officeDocument/2006/relationships/hyperlink" Target="http://www.nix.ru/autocatalog/motherboards_intel/INTEL_D2500HN_Atom_D2500_NM10_SATA_MiniITX_2DDRIII_SODIMM_133355.html" TargetMode="External" /><Relationship Id="rId7" Type="http://schemas.openxmlformats.org/officeDocument/2006/relationships/hyperlink" Target="http://www.nix.ru/autocatalog/notebook_memory/Original_HYNIX_DDRIII_SODIMM_8Gb_PC312800_NoteBook_148914.html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ix.ru/autocatalog/lcd_samsung/21.5_Samsung_S22B350T_LCD_Wide_1920x1080_DSub_HDMI_142297.html" TargetMode="External" /><Relationship Id="rId2" Type="http://schemas.openxmlformats.org/officeDocument/2006/relationships/hyperlink" Target="http://www.nix.ru/autocatalog/intel/CPU_Intel_Core_i34340_BOX_3.6_2core_HD_Graphics_4600_0.5_54_LGA1150_168778.html" TargetMode="External" /><Relationship Id="rId3" Type="http://schemas.openxmlformats.org/officeDocument/2006/relationships/hyperlink" Target="http://www.nix.ru/autocatalog/memory_modules_corsair/Corsair_Vengeance_CMZ8GX3M2X1600C7R_DDRIII_8Gb_4Gb_PC312800_128610.html" TargetMode="External" /><Relationship Id="rId4" Type="http://schemas.openxmlformats.org/officeDocument/2006/relationships/hyperlink" Target="http://www.nix.ru/autocatalog/hdd_western_digital/HDD_Tb_SATA_6Gb_Western_Digital_Caviar_Blue_WD10EZEX_3.5_140294.html" TargetMode="External" /><Relationship Id="rId5" Type="http://schemas.openxmlformats.org/officeDocument/2006/relationships/hyperlink" Target="http://www.nix.ru/autocatalog/motherboards_intel/INTEL_D2500HN_Atom_D2500_NM10_SATA_MiniITX_2DDRIII_SODIMM_133355.html" TargetMode="External" /><Relationship Id="rId6" Type="http://schemas.openxmlformats.org/officeDocument/2006/relationships/hyperlink" Target="http://www.nix.ru/autocatalog/notebook_memory/Original_HYNIX_DDRIII_SODIMM_8Gb_PC312800_NoteBook_148914.html" TargetMode="Externa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9"/>
  <sheetViews>
    <sheetView view="pageBreakPreview" zoomScale="88" zoomScaleNormal="75" zoomScaleSheetLayoutView="88" zoomScalePageLayoutView="0" workbookViewId="0" topLeftCell="A1">
      <selection activeCell="K266" sqref="K266"/>
    </sheetView>
  </sheetViews>
  <sheetFormatPr defaultColWidth="9.140625" defaultRowHeight="12.75"/>
  <cols>
    <col min="1" max="1" width="7.28125" style="0" customWidth="1"/>
    <col min="3" max="3" width="12.00390625" style="0" customWidth="1"/>
    <col min="4" max="4" width="20.28125" style="0" customWidth="1"/>
    <col min="5" max="5" width="25.00390625" style="0" customWidth="1"/>
    <col min="8" max="8" width="10.8515625" style="0" customWidth="1"/>
    <col min="10" max="10" width="16.140625" style="0" customWidth="1"/>
    <col min="11" max="11" width="16.421875" style="94" customWidth="1"/>
    <col min="12" max="12" width="11.28125" style="0" customWidth="1"/>
    <col min="13" max="13" width="10.8515625" style="0" customWidth="1"/>
    <col min="14" max="14" width="11.00390625" style="0" customWidth="1"/>
    <col min="15" max="15" width="7.421875" style="0" customWidth="1"/>
  </cols>
  <sheetData>
    <row r="1" spans="1:17" ht="15.75">
      <c r="A1" s="47"/>
      <c r="B1" s="48"/>
      <c r="C1" s="48"/>
      <c r="D1" s="49"/>
      <c r="E1" s="48"/>
      <c r="F1" s="50"/>
      <c r="G1" s="50"/>
      <c r="H1" s="50"/>
      <c r="I1" s="50"/>
      <c r="J1" s="50"/>
      <c r="K1" s="53"/>
      <c r="L1" s="231" t="s">
        <v>425</v>
      </c>
      <c r="M1" s="231"/>
      <c r="N1" s="231"/>
      <c r="O1" s="231"/>
      <c r="P1" s="22"/>
      <c r="Q1" s="6"/>
    </row>
    <row r="2" spans="1:17" ht="15.75">
      <c r="A2" s="47"/>
      <c r="B2" s="48"/>
      <c r="C2" s="48"/>
      <c r="D2" s="49"/>
      <c r="E2" s="48"/>
      <c r="F2" s="50"/>
      <c r="G2" s="50"/>
      <c r="H2" s="50"/>
      <c r="I2" s="50"/>
      <c r="J2" s="50"/>
      <c r="K2" s="53"/>
      <c r="L2" s="231" t="s">
        <v>426</v>
      </c>
      <c r="M2" s="231"/>
      <c r="N2" s="231"/>
      <c r="O2" s="231"/>
      <c r="P2" s="22"/>
      <c r="Q2" s="6"/>
    </row>
    <row r="3" spans="1:17" ht="29.25" customHeight="1">
      <c r="A3" s="47"/>
      <c r="B3" s="48"/>
      <c r="C3" s="48"/>
      <c r="D3" s="49"/>
      <c r="E3" s="48"/>
      <c r="F3" s="50"/>
      <c r="G3" s="50"/>
      <c r="H3" s="50"/>
      <c r="I3" s="50"/>
      <c r="J3" s="50"/>
      <c r="K3" s="53"/>
      <c r="L3" s="51" t="s">
        <v>194</v>
      </c>
      <c r="M3" s="51"/>
      <c r="N3" s="52"/>
      <c r="O3" s="52"/>
      <c r="P3" s="22"/>
      <c r="Q3" s="6"/>
    </row>
    <row r="4" spans="1:17" ht="15.75">
      <c r="A4" s="47"/>
      <c r="B4" s="48"/>
      <c r="C4" s="48"/>
      <c r="D4" s="49"/>
      <c r="E4" s="48"/>
      <c r="F4" s="50"/>
      <c r="G4" s="50"/>
      <c r="H4" s="50"/>
      <c r="I4" s="50"/>
      <c r="J4" s="50"/>
      <c r="K4" s="53"/>
      <c r="L4" s="52"/>
      <c r="M4" s="52"/>
      <c r="N4" s="52"/>
      <c r="O4" s="52"/>
      <c r="P4" s="22"/>
      <c r="Q4" s="6"/>
    </row>
    <row r="5" spans="1:17" ht="15.75">
      <c r="A5" s="47"/>
      <c r="B5" s="48"/>
      <c r="C5" s="48"/>
      <c r="D5" s="49"/>
      <c r="E5" s="48"/>
      <c r="F5" s="50"/>
      <c r="G5" s="50"/>
      <c r="H5" s="50"/>
      <c r="I5" s="50"/>
      <c r="J5" s="50"/>
      <c r="K5" s="53"/>
      <c r="L5" s="68" t="s">
        <v>400</v>
      </c>
      <c r="M5" s="68"/>
      <c r="N5" s="68"/>
      <c r="O5" s="68"/>
      <c r="P5" s="22"/>
      <c r="Q5" s="6"/>
    </row>
    <row r="6" spans="1:17" ht="15.75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50"/>
      <c r="O6" s="50"/>
      <c r="P6" s="22"/>
      <c r="Q6" s="6"/>
    </row>
    <row r="7" spans="1:17" ht="15.75">
      <c r="A7" s="231" t="s">
        <v>1046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53"/>
      <c r="N7" s="53"/>
      <c r="O7" s="53"/>
      <c r="P7" s="22"/>
      <c r="Q7" s="6"/>
    </row>
    <row r="8" spans="1:17" ht="15.75">
      <c r="A8" s="231" t="s">
        <v>467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50"/>
      <c r="N8" s="50"/>
      <c r="O8" s="50"/>
      <c r="P8" s="22"/>
      <c r="Q8" s="6"/>
    </row>
    <row r="9" spans="1:17" ht="15.75">
      <c r="A9" s="239"/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50"/>
      <c r="N9" s="50"/>
      <c r="O9" s="50"/>
      <c r="P9" s="22"/>
      <c r="Q9" s="6"/>
    </row>
    <row r="10" spans="1:17" ht="15.75">
      <c r="A10" s="228" t="s">
        <v>427</v>
      </c>
      <c r="B10" s="228"/>
      <c r="C10" s="228"/>
      <c r="D10" s="228"/>
      <c r="E10" s="228"/>
      <c r="F10" s="232" t="s">
        <v>428</v>
      </c>
      <c r="G10" s="233"/>
      <c r="H10" s="233"/>
      <c r="I10" s="233"/>
      <c r="J10" s="233"/>
      <c r="K10" s="233"/>
      <c r="L10" s="233"/>
      <c r="M10" s="233"/>
      <c r="N10" s="233"/>
      <c r="O10" s="234"/>
      <c r="P10" s="22"/>
      <c r="Q10" s="6"/>
    </row>
    <row r="11" spans="1:17" ht="15.75">
      <c r="A11" s="228" t="s">
        <v>429</v>
      </c>
      <c r="B11" s="228"/>
      <c r="C11" s="228"/>
      <c r="D11" s="228"/>
      <c r="E11" s="228"/>
      <c r="F11" s="232" t="s">
        <v>430</v>
      </c>
      <c r="G11" s="233"/>
      <c r="H11" s="233"/>
      <c r="I11" s="233"/>
      <c r="J11" s="233"/>
      <c r="K11" s="233"/>
      <c r="L11" s="233"/>
      <c r="M11" s="233"/>
      <c r="N11" s="233"/>
      <c r="O11" s="234"/>
      <c r="P11" s="22"/>
      <c r="Q11" s="6"/>
    </row>
    <row r="12" spans="1:17" ht="15.75">
      <c r="A12" s="228" t="s">
        <v>431</v>
      </c>
      <c r="B12" s="228"/>
      <c r="C12" s="228"/>
      <c r="D12" s="228"/>
      <c r="E12" s="228"/>
      <c r="F12" s="225" t="s">
        <v>432</v>
      </c>
      <c r="G12" s="226"/>
      <c r="H12" s="226"/>
      <c r="I12" s="226"/>
      <c r="J12" s="226"/>
      <c r="K12" s="226"/>
      <c r="L12" s="226"/>
      <c r="M12" s="226"/>
      <c r="N12" s="226"/>
      <c r="O12" s="227"/>
      <c r="P12" s="22"/>
      <c r="Q12" s="6"/>
    </row>
    <row r="13" spans="1:17" ht="15.75">
      <c r="A13" s="228" t="s">
        <v>433</v>
      </c>
      <c r="B13" s="228"/>
      <c r="C13" s="228"/>
      <c r="D13" s="228"/>
      <c r="E13" s="228"/>
      <c r="F13" s="235" t="s">
        <v>434</v>
      </c>
      <c r="G13" s="236"/>
      <c r="H13" s="236"/>
      <c r="I13" s="236"/>
      <c r="J13" s="236"/>
      <c r="K13" s="236"/>
      <c r="L13" s="236"/>
      <c r="M13" s="236"/>
      <c r="N13" s="236"/>
      <c r="O13" s="237"/>
      <c r="P13" s="22"/>
      <c r="Q13" s="6"/>
    </row>
    <row r="14" spans="1:17" ht="15.75">
      <c r="A14" s="228" t="s">
        <v>435</v>
      </c>
      <c r="B14" s="228"/>
      <c r="C14" s="228"/>
      <c r="D14" s="228"/>
      <c r="E14" s="228"/>
      <c r="F14" s="225">
        <v>1200001885</v>
      </c>
      <c r="G14" s="226"/>
      <c r="H14" s="226"/>
      <c r="I14" s="226"/>
      <c r="J14" s="226"/>
      <c r="K14" s="226"/>
      <c r="L14" s="226"/>
      <c r="M14" s="226"/>
      <c r="N14" s="226"/>
      <c r="O14" s="227"/>
      <c r="P14" s="22"/>
      <c r="Q14" s="6"/>
    </row>
    <row r="15" spans="1:17" ht="15.75">
      <c r="A15" s="228" t="s">
        <v>436</v>
      </c>
      <c r="B15" s="228"/>
      <c r="C15" s="228"/>
      <c r="D15" s="228"/>
      <c r="E15" s="228"/>
      <c r="F15" s="225">
        <v>121550001</v>
      </c>
      <c r="G15" s="226"/>
      <c r="H15" s="226"/>
      <c r="I15" s="226"/>
      <c r="J15" s="226"/>
      <c r="K15" s="226"/>
      <c r="L15" s="226"/>
      <c r="M15" s="226"/>
      <c r="N15" s="226"/>
      <c r="O15" s="227"/>
      <c r="P15" s="22"/>
      <c r="Q15" s="6"/>
    </row>
    <row r="16" spans="1:17" ht="15.75">
      <c r="A16" s="228" t="s">
        <v>437</v>
      </c>
      <c r="B16" s="228"/>
      <c r="C16" s="228"/>
      <c r="D16" s="228"/>
      <c r="E16" s="228"/>
      <c r="F16" s="225">
        <v>88401000000</v>
      </c>
      <c r="G16" s="226"/>
      <c r="H16" s="226"/>
      <c r="I16" s="226"/>
      <c r="J16" s="226"/>
      <c r="K16" s="226"/>
      <c r="L16" s="226"/>
      <c r="M16" s="226"/>
      <c r="N16" s="226"/>
      <c r="O16" s="227"/>
      <c r="P16" s="22"/>
      <c r="Q16" s="6"/>
    </row>
    <row r="17" spans="1:17" ht="9.75" customHeight="1">
      <c r="A17" s="1"/>
      <c r="B17" s="37"/>
      <c r="C17" s="37"/>
      <c r="D17" s="38"/>
      <c r="E17" s="37"/>
      <c r="F17" s="39"/>
      <c r="G17" s="39"/>
      <c r="H17" s="39"/>
      <c r="I17" s="39"/>
      <c r="J17" s="39"/>
      <c r="K17" s="84"/>
      <c r="L17" s="39"/>
      <c r="M17" s="39"/>
      <c r="N17" s="39"/>
      <c r="O17" s="39"/>
      <c r="P17" s="22"/>
      <c r="Q17" s="6"/>
    </row>
    <row r="18" spans="1:17" ht="13.5" customHeight="1">
      <c r="A18" s="209" t="s">
        <v>416</v>
      </c>
      <c r="B18" s="209" t="s">
        <v>417</v>
      </c>
      <c r="C18" s="209" t="s">
        <v>781</v>
      </c>
      <c r="D18" s="219" t="s">
        <v>418</v>
      </c>
      <c r="E18" s="220"/>
      <c r="F18" s="220"/>
      <c r="G18" s="220"/>
      <c r="H18" s="220"/>
      <c r="I18" s="220"/>
      <c r="J18" s="220"/>
      <c r="K18" s="220"/>
      <c r="L18" s="220"/>
      <c r="M18" s="221"/>
      <c r="N18" s="222" t="s">
        <v>419</v>
      </c>
      <c r="O18" s="215" t="s">
        <v>438</v>
      </c>
      <c r="P18" s="22"/>
      <c r="Q18" s="6"/>
    </row>
    <row r="19" spans="1:17" ht="53.25" customHeight="1">
      <c r="A19" s="210"/>
      <c r="B19" s="210"/>
      <c r="C19" s="210"/>
      <c r="D19" s="217" t="s">
        <v>420</v>
      </c>
      <c r="E19" s="217" t="s">
        <v>439</v>
      </c>
      <c r="F19" s="219" t="s">
        <v>421</v>
      </c>
      <c r="G19" s="221"/>
      <c r="H19" s="63" t="s">
        <v>440</v>
      </c>
      <c r="I19" s="219" t="s">
        <v>422</v>
      </c>
      <c r="J19" s="221"/>
      <c r="K19" s="229" t="s">
        <v>715</v>
      </c>
      <c r="L19" s="219" t="s">
        <v>423</v>
      </c>
      <c r="M19" s="221"/>
      <c r="N19" s="223"/>
      <c r="O19" s="216"/>
      <c r="P19" s="22"/>
      <c r="Q19" s="6"/>
    </row>
    <row r="20" spans="1:17" ht="90" customHeight="1">
      <c r="A20" s="211"/>
      <c r="B20" s="211"/>
      <c r="C20" s="211"/>
      <c r="D20" s="218"/>
      <c r="E20" s="218"/>
      <c r="F20" s="65" t="s">
        <v>441</v>
      </c>
      <c r="G20" s="65" t="s">
        <v>442</v>
      </c>
      <c r="H20" s="64"/>
      <c r="I20" s="65" t="s">
        <v>443</v>
      </c>
      <c r="J20" s="65" t="s">
        <v>424</v>
      </c>
      <c r="K20" s="230"/>
      <c r="L20" s="65" t="s">
        <v>464</v>
      </c>
      <c r="M20" s="65" t="s">
        <v>465</v>
      </c>
      <c r="N20" s="224"/>
      <c r="O20" s="65" t="s">
        <v>466</v>
      </c>
      <c r="P20" s="22"/>
      <c r="Q20" s="6"/>
    </row>
    <row r="21" spans="1:17" ht="15.75">
      <c r="A21" s="66">
        <v>1</v>
      </c>
      <c r="B21" s="66">
        <v>2</v>
      </c>
      <c r="C21" s="66">
        <v>3</v>
      </c>
      <c r="D21" s="66">
        <v>4</v>
      </c>
      <c r="E21" s="66">
        <v>5</v>
      </c>
      <c r="F21" s="66">
        <v>6</v>
      </c>
      <c r="G21" s="66">
        <v>7</v>
      </c>
      <c r="H21" s="66">
        <v>8</v>
      </c>
      <c r="I21" s="66">
        <v>9</v>
      </c>
      <c r="J21" s="66">
        <v>10</v>
      </c>
      <c r="K21" s="86">
        <v>11</v>
      </c>
      <c r="L21" s="66">
        <v>12</v>
      </c>
      <c r="M21" s="66">
        <v>13</v>
      </c>
      <c r="N21" s="66">
        <v>14</v>
      </c>
      <c r="O21" s="66">
        <v>15</v>
      </c>
      <c r="P21" s="22"/>
      <c r="Q21" s="6"/>
    </row>
    <row r="22" spans="1:17" ht="15">
      <c r="A22" s="212" t="s">
        <v>468</v>
      </c>
      <c r="B22" s="213"/>
      <c r="C22" s="213"/>
      <c r="D22" s="213"/>
      <c r="E22" s="213"/>
      <c r="F22" s="213"/>
      <c r="G22" s="213"/>
      <c r="H22" s="213"/>
      <c r="I22" s="35"/>
      <c r="J22" s="35"/>
      <c r="K22" s="30"/>
      <c r="L22" s="30"/>
      <c r="M22" s="30"/>
      <c r="N22" s="30"/>
      <c r="O22" s="21"/>
      <c r="P22" s="9"/>
      <c r="Q22" s="22"/>
    </row>
    <row r="23" spans="1:17" s="11" customFormat="1" ht="45">
      <c r="A23" s="16" t="s">
        <v>719</v>
      </c>
      <c r="B23" s="70" t="s">
        <v>729</v>
      </c>
      <c r="C23" s="3" t="s">
        <v>730</v>
      </c>
      <c r="D23" s="20" t="s">
        <v>484</v>
      </c>
      <c r="E23" s="3" t="s">
        <v>485</v>
      </c>
      <c r="F23" s="3">
        <v>796</v>
      </c>
      <c r="G23" s="3" t="s">
        <v>470</v>
      </c>
      <c r="H23" s="2">
        <v>2</v>
      </c>
      <c r="I23" s="5">
        <v>88401</v>
      </c>
      <c r="J23" s="3" t="s">
        <v>471</v>
      </c>
      <c r="K23" s="56">
        <v>1602000</v>
      </c>
      <c r="L23" s="16" t="s">
        <v>501</v>
      </c>
      <c r="M23" s="17" t="s">
        <v>577</v>
      </c>
      <c r="N23" s="5" t="s">
        <v>474</v>
      </c>
      <c r="O23" s="3" t="s">
        <v>475</v>
      </c>
      <c r="P23" s="22"/>
      <c r="Q23" s="6"/>
    </row>
    <row r="24" spans="1:17" s="11" customFormat="1" ht="45">
      <c r="A24" s="16" t="s">
        <v>594</v>
      </c>
      <c r="B24" s="70" t="s">
        <v>729</v>
      </c>
      <c r="C24" s="16" t="s">
        <v>731</v>
      </c>
      <c r="D24" s="20" t="s">
        <v>486</v>
      </c>
      <c r="E24" s="3" t="s">
        <v>487</v>
      </c>
      <c r="F24" s="3">
        <v>796</v>
      </c>
      <c r="G24" s="3" t="s">
        <v>488</v>
      </c>
      <c r="H24" s="2">
        <v>2</v>
      </c>
      <c r="I24" s="5">
        <v>88401</v>
      </c>
      <c r="J24" s="3" t="s">
        <v>471</v>
      </c>
      <c r="K24" s="78">
        <v>57088</v>
      </c>
      <c r="L24" s="16" t="s">
        <v>501</v>
      </c>
      <c r="M24" s="17" t="s">
        <v>577</v>
      </c>
      <c r="N24" s="5" t="s">
        <v>474</v>
      </c>
      <c r="O24" s="3" t="s">
        <v>475</v>
      </c>
      <c r="P24" s="22"/>
      <c r="Q24" s="6"/>
    </row>
    <row r="25" spans="1:17" s="11" customFormat="1" ht="45">
      <c r="A25" s="16" t="s">
        <v>612</v>
      </c>
      <c r="B25" s="16" t="s">
        <v>732</v>
      </c>
      <c r="C25" s="16" t="s">
        <v>733</v>
      </c>
      <c r="D25" s="20" t="s">
        <v>840</v>
      </c>
      <c r="E25" s="5" t="s">
        <v>490</v>
      </c>
      <c r="F25" s="3">
        <v>796</v>
      </c>
      <c r="G25" s="3" t="s">
        <v>470</v>
      </c>
      <c r="H25" s="2">
        <v>1</v>
      </c>
      <c r="I25" s="5">
        <v>88401</v>
      </c>
      <c r="J25" s="3" t="s">
        <v>471</v>
      </c>
      <c r="K25" s="56">
        <v>690000</v>
      </c>
      <c r="L25" s="16" t="s">
        <v>501</v>
      </c>
      <c r="M25" s="17" t="s">
        <v>577</v>
      </c>
      <c r="N25" s="5" t="s">
        <v>474</v>
      </c>
      <c r="O25" s="3" t="s">
        <v>475</v>
      </c>
      <c r="P25" s="22"/>
      <c r="Q25" s="6"/>
    </row>
    <row r="26" spans="1:16" s="11" customFormat="1" ht="150">
      <c r="A26" s="16" t="s">
        <v>618</v>
      </c>
      <c r="B26" s="3" t="s">
        <v>736</v>
      </c>
      <c r="C26" s="2" t="s">
        <v>737</v>
      </c>
      <c r="D26" s="3" t="s">
        <v>469</v>
      </c>
      <c r="E26" s="3" t="s">
        <v>1044</v>
      </c>
      <c r="F26" s="2">
        <v>796</v>
      </c>
      <c r="G26" s="3" t="s">
        <v>470</v>
      </c>
      <c r="H26" s="2">
        <v>1</v>
      </c>
      <c r="I26" s="5">
        <v>88401</v>
      </c>
      <c r="J26" s="3" t="s">
        <v>471</v>
      </c>
      <c r="K26" s="56">
        <v>6795000</v>
      </c>
      <c r="L26" s="3" t="s">
        <v>472</v>
      </c>
      <c r="M26" s="4" t="s">
        <v>473</v>
      </c>
      <c r="N26" s="3" t="s">
        <v>474</v>
      </c>
      <c r="O26" s="5" t="s">
        <v>475</v>
      </c>
      <c r="P26" s="108"/>
    </row>
    <row r="27" spans="1:16" s="11" customFormat="1" ht="240">
      <c r="A27" s="16" t="s">
        <v>619</v>
      </c>
      <c r="B27" s="3" t="s">
        <v>738</v>
      </c>
      <c r="C27" s="2" t="s">
        <v>739</v>
      </c>
      <c r="D27" s="3" t="s">
        <v>476</v>
      </c>
      <c r="E27" s="3" t="s">
        <v>1045</v>
      </c>
      <c r="F27" s="2">
        <v>796</v>
      </c>
      <c r="G27" s="3" t="s">
        <v>470</v>
      </c>
      <c r="H27" s="2">
        <v>1</v>
      </c>
      <c r="I27" s="5">
        <v>88401</v>
      </c>
      <c r="J27" s="3" t="s">
        <v>471</v>
      </c>
      <c r="K27" s="56">
        <v>1584000</v>
      </c>
      <c r="L27" s="3" t="s">
        <v>472</v>
      </c>
      <c r="M27" s="4" t="s">
        <v>473</v>
      </c>
      <c r="N27" s="3" t="s">
        <v>474</v>
      </c>
      <c r="O27" s="5" t="s">
        <v>475</v>
      </c>
      <c r="P27" s="108"/>
    </row>
    <row r="28" spans="1:17" s="27" customFormat="1" ht="210">
      <c r="A28" s="16" t="s">
        <v>620</v>
      </c>
      <c r="B28" s="5" t="s">
        <v>740</v>
      </c>
      <c r="C28" s="5" t="s">
        <v>741</v>
      </c>
      <c r="D28" s="5" t="s">
        <v>578</v>
      </c>
      <c r="E28" s="5" t="s">
        <v>581</v>
      </c>
      <c r="F28" s="4">
        <v>876</v>
      </c>
      <c r="G28" s="5" t="s">
        <v>579</v>
      </c>
      <c r="H28" s="5">
        <v>1</v>
      </c>
      <c r="I28" s="5">
        <v>88401</v>
      </c>
      <c r="J28" s="3" t="s">
        <v>471</v>
      </c>
      <c r="K28" s="154">
        <v>25000000</v>
      </c>
      <c r="L28" s="5" t="s">
        <v>576</v>
      </c>
      <c r="M28" s="5" t="s">
        <v>472</v>
      </c>
      <c r="N28" s="54" t="s">
        <v>580</v>
      </c>
      <c r="O28" s="5" t="s">
        <v>483</v>
      </c>
      <c r="P28" s="9"/>
      <c r="Q28" s="40"/>
    </row>
    <row r="29" spans="1:17" s="11" customFormat="1" ht="60">
      <c r="A29" s="16" t="s">
        <v>622</v>
      </c>
      <c r="B29" s="5" t="s">
        <v>742</v>
      </c>
      <c r="C29" s="12" t="s">
        <v>828</v>
      </c>
      <c r="D29" s="5" t="s">
        <v>586</v>
      </c>
      <c r="E29" s="5" t="s">
        <v>587</v>
      </c>
      <c r="F29" s="3">
        <v>879</v>
      </c>
      <c r="G29" s="3" t="s">
        <v>554</v>
      </c>
      <c r="H29" s="5">
        <v>10550</v>
      </c>
      <c r="I29" s="5">
        <v>88401</v>
      </c>
      <c r="J29" s="3" t="s">
        <v>471</v>
      </c>
      <c r="K29" s="57">
        <v>2560000</v>
      </c>
      <c r="L29" s="5" t="s">
        <v>576</v>
      </c>
      <c r="M29" s="5" t="s">
        <v>481</v>
      </c>
      <c r="N29" s="5" t="s">
        <v>474</v>
      </c>
      <c r="O29" s="5" t="s">
        <v>475</v>
      </c>
      <c r="P29" s="22"/>
      <c r="Q29" s="6"/>
    </row>
    <row r="30" spans="1:15" s="58" customFormat="1" ht="180">
      <c r="A30" s="16" t="s">
        <v>624</v>
      </c>
      <c r="B30" s="69" t="s">
        <v>778</v>
      </c>
      <c r="C30" s="18" t="s">
        <v>1039</v>
      </c>
      <c r="D30" s="5" t="s">
        <v>880</v>
      </c>
      <c r="E30" s="5" t="s">
        <v>1040</v>
      </c>
      <c r="F30" s="5">
        <v>879</v>
      </c>
      <c r="G30" s="5" t="s">
        <v>554</v>
      </c>
      <c r="H30" s="5">
        <v>8</v>
      </c>
      <c r="I30" s="5">
        <v>88401</v>
      </c>
      <c r="J30" s="3" t="s">
        <v>471</v>
      </c>
      <c r="K30" s="59">
        <v>10932936</v>
      </c>
      <c r="L30" s="14" t="s">
        <v>501</v>
      </c>
      <c r="M30" s="14" t="s">
        <v>478</v>
      </c>
      <c r="N30" s="5" t="s">
        <v>474</v>
      </c>
      <c r="O30" s="5" t="s">
        <v>475</v>
      </c>
    </row>
    <row r="31" spans="1:17" s="11" customFormat="1" ht="135">
      <c r="A31" s="16" t="s">
        <v>628</v>
      </c>
      <c r="B31" s="3" t="s">
        <v>777</v>
      </c>
      <c r="C31" s="3" t="s">
        <v>776</v>
      </c>
      <c r="D31" s="3" t="s">
        <v>718</v>
      </c>
      <c r="E31" s="112" t="s">
        <v>1054</v>
      </c>
      <c r="F31" s="2">
        <v>792</v>
      </c>
      <c r="G31" s="3" t="s">
        <v>717</v>
      </c>
      <c r="H31" s="2">
        <v>2500</v>
      </c>
      <c r="I31" s="2">
        <v>88401</v>
      </c>
      <c r="J31" s="3" t="s">
        <v>471</v>
      </c>
      <c r="K31" s="182">
        <v>3000000</v>
      </c>
      <c r="L31" s="5" t="s">
        <v>472</v>
      </c>
      <c r="M31" s="14" t="s">
        <v>592</v>
      </c>
      <c r="N31" s="3" t="s">
        <v>474</v>
      </c>
      <c r="O31" s="3" t="s">
        <v>475</v>
      </c>
      <c r="P31" s="22"/>
      <c r="Q31" s="22"/>
    </row>
    <row r="32" spans="1:17" s="29" customFormat="1" ht="51">
      <c r="A32" s="16" t="s">
        <v>636</v>
      </c>
      <c r="B32" s="5" t="s">
        <v>881</v>
      </c>
      <c r="C32" s="5">
        <v>4540295</v>
      </c>
      <c r="D32" s="33" t="s">
        <v>605</v>
      </c>
      <c r="E32" s="5" t="s">
        <v>882</v>
      </c>
      <c r="F32" s="14">
        <v>876</v>
      </c>
      <c r="G32" s="31" t="s">
        <v>559</v>
      </c>
      <c r="H32" s="5">
        <v>1</v>
      </c>
      <c r="I32" s="5">
        <v>88401</v>
      </c>
      <c r="J32" s="3" t="s">
        <v>471</v>
      </c>
      <c r="K32" s="57">
        <v>12453856</v>
      </c>
      <c r="L32" s="32" t="s">
        <v>501</v>
      </c>
      <c r="M32" s="32" t="s">
        <v>473</v>
      </c>
      <c r="N32" s="54" t="s">
        <v>580</v>
      </c>
      <c r="O32" s="5" t="s">
        <v>483</v>
      </c>
      <c r="P32" s="22"/>
      <c r="Q32" s="6"/>
    </row>
    <row r="33" spans="1:17" s="29" customFormat="1" ht="51">
      <c r="A33" s="16" t="s">
        <v>640</v>
      </c>
      <c r="B33" s="5" t="s">
        <v>558</v>
      </c>
      <c r="C33" s="5" t="s">
        <v>749</v>
      </c>
      <c r="D33" s="33" t="s">
        <v>608</v>
      </c>
      <c r="E33" s="5" t="s">
        <v>600</v>
      </c>
      <c r="F33" s="14">
        <v>876</v>
      </c>
      <c r="G33" s="31" t="s">
        <v>559</v>
      </c>
      <c r="H33" s="5">
        <v>1</v>
      </c>
      <c r="I33" s="5">
        <v>88401</v>
      </c>
      <c r="J33" s="3" t="s">
        <v>471</v>
      </c>
      <c r="K33" s="57">
        <v>308089</v>
      </c>
      <c r="L33" s="32" t="s">
        <v>472</v>
      </c>
      <c r="M33" s="32" t="s">
        <v>473</v>
      </c>
      <c r="N33" s="54" t="s">
        <v>580</v>
      </c>
      <c r="O33" s="5" t="s">
        <v>483</v>
      </c>
      <c r="P33" s="22"/>
      <c r="Q33" s="6"/>
    </row>
    <row r="34" spans="1:17" s="15" customFormat="1" ht="45">
      <c r="A34" s="16" t="s">
        <v>641</v>
      </c>
      <c r="B34" s="5" t="s">
        <v>750</v>
      </c>
      <c r="C34" s="5" t="s">
        <v>751</v>
      </c>
      <c r="D34" s="5" t="s">
        <v>562</v>
      </c>
      <c r="E34" s="14" t="s">
        <v>507</v>
      </c>
      <c r="F34" s="5">
        <v>796</v>
      </c>
      <c r="G34" s="5" t="s">
        <v>470</v>
      </c>
      <c r="H34" s="5">
        <v>10</v>
      </c>
      <c r="I34" s="5">
        <v>88401</v>
      </c>
      <c r="J34" s="3" t="s">
        <v>471</v>
      </c>
      <c r="K34" s="57">
        <v>121751</v>
      </c>
      <c r="L34" s="14" t="s">
        <v>501</v>
      </c>
      <c r="M34" s="14" t="s">
        <v>481</v>
      </c>
      <c r="N34" s="5" t="s">
        <v>474</v>
      </c>
      <c r="O34" s="5" t="s">
        <v>475</v>
      </c>
      <c r="P34" s="22"/>
      <c r="Q34" s="22"/>
    </row>
    <row r="35" spans="1:17" s="15" customFormat="1" ht="45">
      <c r="A35" s="16" t="s">
        <v>642</v>
      </c>
      <c r="B35" s="5" t="s">
        <v>752</v>
      </c>
      <c r="C35" s="5" t="s">
        <v>753</v>
      </c>
      <c r="D35" s="5" t="s">
        <v>570</v>
      </c>
      <c r="E35" s="14" t="s">
        <v>508</v>
      </c>
      <c r="F35" s="5">
        <v>778</v>
      </c>
      <c r="G35" s="5" t="s">
        <v>509</v>
      </c>
      <c r="H35" s="5">
        <v>8000</v>
      </c>
      <c r="I35" s="5">
        <v>88401</v>
      </c>
      <c r="J35" s="3" t="s">
        <v>471</v>
      </c>
      <c r="K35" s="57">
        <v>2014800</v>
      </c>
      <c r="L35" s="14" t="s">
        <v>501</v>
      </c>
      <c r="M35" s="14" t="s">
        <v>481</v>
      </c>
      <c r="N35" s="5" t="s">
        <v>474</v>
      </c>
      <c r="O35" s="5" t="s">
        <v>475</v>
      </c>
      <c r="P35" s="22"/>
      <c r="Q35" s="22"/>
    </row>
    <row r="36" spans="1:17" s="15" customFormat="1" ht="60">
      <c r="A36" s="16" t="s">
        <v>643</v>
      </c>
      <c r="B36" s="5" t="s">
        <v>750</v>
      </c>
      <c r="C36" s="5" t="s">
        <v>751</v>
      </c>
      <c r="D36" s="5" t="s">
        <v>562</v>
      </c>
      <c r="E36" s="106" t="s">
        <v>1043</v>
      </c>
      <c r="F36" s="5">
        <v>796</v>
      </c>
      <c r="G36" s="5" t="s">
        <v>470</v>
      </c>
      <c r="H36" s="5">
        <v>400</v>
      </c>
      <c r="I36" s="5">
        <v>88401</v>
      </c>
      <c r="J36" s="3" t="s">
        <v>471</v>
      </c>
      <c r="K36" s="57">
        <v>2819670</v>
      </c>
      <c r="L36" s="32" t="s">
        <v>472</v>
      </c>
      <c r="M36" s="14" t="s">
        <v>481</v>
      </c>
      <c r="N36" s="5" t="s">
        <v>474</v>
      </c>
      <c r="O36" s="5" t="s">
        <v>475</v>
      </c>
      <c r="P36" s="22"/>
      <c r="Q36" s="22"/>
    </row>
    <row r="37" spans="1:17" s="15" customFormat="1" ht="45">
      <c r="A37" s="16" t="s">
        <v>644</v>
      </c>
      <c r="B37" s="5" t="s">
        <v>750</v>
      </c>
      <c r="C37" s="5" t="s">
        <v>754</v>
      </c>
      <c r="D37" s="5" t="s">
        <v>565</v>
      </c>
      <c r="E37" s="14" t="s">
        <v>1145</v>
      </c>
      <c r="F37" s="5">
        <v>796</v>
      </c>
      <c r="G37" s="5" t="s">
        <v>470</v>
      </c>
      <c r="H37" s="5">
        <v>25</v>
      </c>
      <c r="I37" s="5">
        <v>88401</v>
      </c>
      <c r="J37" s="3" t="s">
        <v>471</v>
      </c>
      <c r="K37" s="57">
        <v>223375</v>
      </c>
      <c r="L37" s="32" t="s">
        <v>472</v>
      </c>
      <c r="M37" s="14" t="s">
        <v>481</v>
      </c>
      <c r="N37" s="5" t="s">
        <v>474</v>
      </c>
      <c r="O37" s="5" t="s">
        <v>475</v>
      </c>
      <c r="P37" s="22"/>
      <c r="Q37" s="22"/>
    </row>
    <row r="38" spans="1:17" s="15" customFormat="1" ht="60">
      <c r="A38" s="16" t="s">
        <v>645</v>
      </c>
      <c r="B38" s="5" t="s">
        <v>750</v>
      </c>
      <c r="C38" s="5" t="s">
        <v>755</v>
      </c>
      <c r="D38" s="19" t="s">
        <v>563</v>
      </c>
      <c r="E38" s="14" t="s">
        <v>1146</v>
      </c>
      <c r="F38" s="5">
        <v>796</v>
      </c>
      <c r="G38" s="5" t="s">
        <v>488</v>
      </c>
      <c r="H38" s="5">
        <v>50</v>
      </c>
      <c r="I38" s="5">
        <v>88401</v>
      </c>
      <c r="J38" s="3" t="s">
        <v>471</v>
      </c>
      <c r="K38" s="57">
        <v>570000</v>
      </c>
      <c r="L38" s="32" t="s">
        <v>472</v>
      </c>
      <c r="M38" s="14" t="s">
        <v>481</v>
      </c>
      <c r="N38" s="5" t="s">
        <v>474</v>
      </c>
      <c r="O38" s="5" t="s">
        <v>475</v>
      </c>
      <c r="P38" s="22"/>
      <c r="Q38" s="22"/>
    </row>
    <row r="39" spans="1:17" s="15" customFormat="1" ht="60">
      <c r="A39" s="16" t="s">
        <v>646</v>
      </c>
      <c r="B39" s="5" t="s">
        <v>750</v>
      </c>
      <c r="C39" s="5" t="s">
        <v>756</v>
      </c>
      <c r="D39" s="19" t="s">
        <v>566</v>
      </c>
      <c r="E39" s="14" t="s">
        <v>510</v>
      </c>
      <c r="F39" s="5">
        <v>796</v>
      </c>
      <c r="G39" s="5" t="s">
        <v>470</v>
      </c>
      <c r="H39" s="5">
        <v>100</v>
      </c>
      <c r="I39" s="5">
        <v>88401</v>
      </c>
      <c r="J39" s="3" t="s">
        <v>471</v>
      </c>
      <c r="K39" s="57">
        <v>186000</v>
      </c>
      <c r="L39" s="32" t="s">
        <v>472</v>
      </c>
      <c r="M39" s="14" t="s">
        <v>481</v>
      </c>
      <c r="N39" s="5" t="s">
        <v>474</v>
      </c>
      <c r="O39" s="5" t="s">
        <v>475</v>
      </c>
      <c r="P39" s="22"/>
      <c r="Q39" s="22"/>
    </row>
    <row r="40" spans="1:17" s="15" customFormat="1" ht="60">
      <c r="A40" s="16" t="s">
        <v>647</v>
      </c>
      <c r="B40" s="5" t="s">
        <v>750</v>
      </c>
      <c r="C40" s="5" t="s">
        <v>755</v>
      </c>
      <c r="D40" s="19" t="s">
        <v>564</v>
      </c>
      <c r="E40" s="5" t="s">
        <v>1147</v>
      </c>
      <c r="F40" s="5">
        <v>796</v>
      </c>
      <c r="G40" s="5" t="s">
        <v>470</v>
      </c>
      <c r="H40" s="5">
        <v>50</v>
      </c>
      <c r="I40" s="5">
        <v>88401</v>
      </c>
      <c r="J40" s="3" t="s">
        <v>471</v>
      </c>
      <c r="K40" s="57">
        <v>386750</v>
      </c>
      <c r="L40" s="32" t="s">
        <v>472</v>
      </c>
      <c r="M40" s="14" t="s">
        <v>481</v>
      </c>
      <c r="N40" s="5" t="s">
        <v>474</v>
      </c>
      <c r="O40" s="5" t="s">
        <v>475</v>
      </c>
      <c r="P40" s="22"/>
      <c r="Q40" s="22"/>
    </row>
    <row r="41" spans="1:16" s="11" customFormat="1" ht="45">
      <c r="A41" s="16" t="s">
        <v>720</v>
      </c>
      <c r="B41" s="5" t="s">
        <v>750</v>
      </c>
      <c r="C41" s="5" t="s">
        <v>757</v>
      </c>
      <c r="D41" s="19" t="s">
        <v>567</v>
      </c>
      <c r="E41" s="5" t="s">
        <v>1148</v>
      </c>
      <c r="F41" s="5">
        <v>796</v>
      </c>
      <c r="G41" s="5" t="s">
        <v>470</v>
      </c>
      <c r="H41" s="5">
        <v>70</v>
      </c>
      <c r="I41" s="5">
        <v>88401</v>
      </c>
      <c r="J41" s="3" t="s">
        <v>471</v>
      </c>
      <c r="K41" s="57">
        <v>227150</v>
      </c>
      <c r="L41" s="14" t="s">
        <v>1149</v>
      </c>
      <c r="M41" s="14" t="s">
        <v>481</v>
      </c>
      <c r="N41" s="5" t="s">
        <v>474</v>
      </c>
      <c r="O41" s="5" t="s">
        <v>475</v>
      </c>
      <c r="P41" s="113"/>
    </row>
    <row r="42" spans="1:16" s="11" customFormat="1" ht="45">
      <c r="A42" s="16" t="s">
        <v>721</v>
      </c>
      <c r="B42" s="5" t="s">
        <v>750</v>
      </c>
      <c r="C42" s="5" t="s">
        <v>756</v>
      </c>
      <c r="D42" s="19" t="s">
        <v>571</v>
      </c>
      <c r="E42" s="14" t="s">
        <v>511</v>
      </c>
      <c r="F42" s="5">
        <v>796</v>
      </c>
      <c r="G42" s="5" t="s">
        <v>470</v>
      </c>
      <c r="H42" s="5">
        <v>100</v>
      </c>
      <c r="I42" s="5">
        <v>88401</v>
      </c>
      <c r="J42" s="3" t="s">
        <v>471</v>
      </c>
      <c r="K42" s="57">
        <v>412000</v>
      </c>
      <c r="L42" s="14" t="s">
        <v>1150</v>
      </c>
      <c r="M42" s="14" t="s">
        <v>481</v>
      </c>
      <c r="N42" s="5" t="s">
        <v>474</v>
      </c>
      <c r="O42" s="5" t="s">
        <v>475</v>
      </c>
      <c r="P42" s="113"/>
    </row>
    <row r="43" spans="1:16" s="11" customFormat="1" ht="45">
      <c r="A43" s="16" t="s">
        <v>722</v>
      </c>
      <c r="B43" s="5" t="s">
        <v>750</v>
      </c>
      <c r="C43" s="5" t="s">
        <v>756</v>
      </c>
      <c r="D43" s="19" t="s">
        <v>572</v>
      </c>
      <c r="E43" s="5" t="s">
        <v>1151</v>
      </c>
      <c r="F43" s="5">
        <v>796</v>
      </c>
      <c r="G43" s="5" t="s">
        <v>470</v>
      </c>
      <c r="H43" s="5">
        <v>50</v>
      </c>
      <c r="I43" s="5">
        <v>88401</v>
      </c>
      <c r="J43" s="3" t="s">
        <v>471</v>
      </c>
      <c r="K43" s="57">
        <v>60750</v>
      </c>
      <c r="L43" s="14" t="s">
        <v>1152</v>
      </c>
      <c r="M43" s="14" t="s">
        <v>481</v>
      </c>
      <c r="N43" s="5" t="s">
        <v>474</v>
      </c>
      <c r="O43" s="5" t="s">
        <v>475</v>
      </c>
      <c r="P43" s="113"/>
    </row>
    <row r="44" spans="1:16" s="11" customFormat="1" ht="75">
      <c r="A44" s="16" t="s">
        <v>723</v>
      </c>
      <c r="B44" s="5" t="s">
        <v>750</v>
      </c>
      <c r="C44" s="5" t="s">
        <v>755</v>
      </c>
      <c r="D44" s="19" t="s">
        <v>564</v>
      </c>
      <c r="E44" s="5" t="s">
        <v>552</v>
      </c>
      <c r="F44" s="5">
        <v>796</v>
      </c>
      <c r="G44" s="5" t="s">
        <v>470</v>
      </c>
      <c r="H44" s="5">
        <v>50</v>
      </c>
      <c r="I44" s="5">
        <v>88401</v>
      </c>
      <c r="J44" s="3" t="s">
        <v>471</v>
      </c>
      <c r="K44" s="57">
        <v>364000</v>
      </c>
      <c r="L44" s="14" t="s">
        <v>1152</v>
      </c>
      <c r="M44" s="14" t="s">
        <v>481</v>
      </c>
      <c r="N44" s="5" t="s">
        <v>474</v>
      </c>
      <c r="O44" s="5" t="s">
        <v>475</v>
      </c>
      <c r="P44" s="113"/>
    </row>
    <row r="45" spans="1:17" s="15" customFormat="1" ht="60">
      <c r="A45" s="16" t="s">
        <v>724</v>
      </c>
      <c r="B45" s="5" t="s">
        <v>750</v>
      </c>
      <c r="C45" s="5" t="s">
        <v>755</v>
      </c>
      <c r="D45" s="19" t="s">
        <v>563</v>
      </c>
      <c r="E45" s="5" t="s">
        <v>1153</v>
      </c>
      <c r="F45" s="5">
        <v>796</v>
      </c>
      <c r="G45" s="5" t="s">
        <v>470</v>
      </c>
      <c r="H45" s="5">
        <v>50</v>
      </c>
      <c r="I45" s="5">
        <v>88401</v>
      </c>
      <c r="J45" s="3" t="s">
        <v>471</v>
      </c>
      <c r="K45" s="57">
        <v>170500</v>
      </c>
      <c r="L45" s="14" t="s">
        <v>1152</v>
      </c>
      <c r="M45" s="14" t="s">
        <v>481</v>
      </c>
      <c r="N45" s="5" t="s">
        <v>474</v>
      </c>
      <c r="O45" s="5" t="s">
        <v>475</v>
      </c>
      <c r="P45" s="22"/>
      <c r="Q45" s="22"/>
    </row>
    <row r="46" spans="1:16" s="55" customFormat="1" ht="135">
      <c r="A46" s="16" t="s">
        <v>725</v>
      </c>
      <c r="B46" s="3" t="s">
        <v>774</v>
      </c>
      <c r="C46" s="2" t="s">
        <v>775</v>
      </c>
      <c r="D46" s="3" t="s">
        <v>709</v>
      </c>
      <c r="E46" s="3" t="s">
        <v>712</v>
      </c>
      <c r="F46" s="2">
        <v>796</v>
      </c>
      <c r="G46" s="3" t="s">
        <v>470</v>
      </c>
      <c r="H46" s="2">
        <v>95</v>
      </c>
      <c r="I46" s="2">
        <v>88401</v>
      </c>
      <c r="J46" s="3" t="s">
        <v>471</v>
      </c>
      <c r="K46" s="56">
        <v>1995000</v>
      </c>
      <c r="L46" s="3" t="s">
        <v>472</v>
      </c>
      <c r="M46" s="4" t="s">
        <v>504</v>
      </c>
      <c r="N46" s="5" t="s">
        <v>580</v>
      </c>
      <c r="O46" s="3" t="s">
        <v>483</v>
      </c>
      <c r="P46" s="9"/>
    </row>
    <row r="47" spans="1:16" s="55" customFormat="1" ht="120">
      <c r="A47" s="16" t="s">
        <v>726</v>
      </c>
      <c r="B47" s="3" t="s">
        <v>774</v>
      </c>
      <c r="C47" s="2" t="s">
        <v>775</v>
      </c>
      <c r="D47" s="3" t="s">
        <v>713</v>
      </c>
      <c r="E47" s="3" t="s">
        <v>714</v>
      </c>
      <c r="F47" s="2">
        <v>796</v>
      </c>
      <c r="G47" s="3" t="s">
        <v>470</v>
      </c>
      <c r="H47" s="2">
        <v>211</v>
      </c>
      <c r="I47" s="2">
        <v>88401</v>
      </c>
      <c r="J47" s="3" t="s">
        <v>471</v>
      </c>
      <c r="K47" s="56">
        <v>3987900</v>
      </c>
      <c r="L47" s="3" t="s">
        <v>472</v>
      </c>
      <c r="M47" s="4" t="s">
        <v>504</v>
      </c>
      <c r="N47" s="5" t="s">
        <v>580</v>
      </c>
      <c r="O47" s="3" t="s">
        <v>483</v>
      </c>
      <c r="P47" s="9"/>
    </row>
    <row r="48" spans="1:16" s="11" customFormat="1" ht="51">
      <c r="A48" s="16" t="s">
        <v>782</v>
      </c>
      <c r="B48" s="5" t="s">
        <v>558</v>
      </c>
      <c r="C48" s="5" t="s">
        <v>749</v>
      </c>
      <c r="D48" s="20" t="s">
        <v>783</v>
      </c>
      <c r="E48" s="3" t="s">
        <v>678</v>
      </c>
      <c r="F48" s="3">
        <v>876</v>
      </c>
      <c r="G48" s="3" t="s">
        <v>784</v>
      </c>
      <c r="H48" s="2">
        <v>1</v>
      </c>
      <c r="I48" s="5">
        <v>88401</v>
      </c>
      <c r="J48" s="3" t="s">
        <v>471</v>
      </c>
      <c r="K48" s="56">
        <v>5341158</v>
      </c>
      <c r="L48" s="16" t="s">
        <v>576</v>
      </c>
      <c r="M48" s="17" t="s">
        <v>472</v>
      </c>
      <c r="N48" s="54" t="s">
        <v>580</v>
      </c>
      <c r="O48" s="5" t="s">
        <v>483</v>
      </c>
      <c r="P48" s="22"/>
    </row>
    <row r="49" spans="1:16" s="11" customFormat="1" ht="90">
      <c r="A49" s="16" t="s">
        <v>785</v>
      </c>
      <c r="B49" s="73" t="s">
        <v>825</v>
      </c>
      <c r="C49" s="74" t="s">
        <v>786</v>
      </c>
      <c r="D49" s="4" t="s">
        <v>787</v>
      </c>
      <c r="E49" s="4" t="s">
        <v>788</v>
      </c>
      <c r="F49" s="3">
        <v>839</v>
      </c>
      <c r="G49" s="3" t="s">
        <v>789</v>
      </c>
      <c r="H49" s="2">
        <v>1</v>
      </c>
      <c r="I49" s="5">
        <v>88401</v>
      </c>
      <c r="J49" s="3" t="s">
        <v>471</v>
      </c>
      <c r="K49" s="56">
        <v>2012635</v>
      </c>
      <c r="L49" s="16" t="s">
        <v>576</v>
      </c>
      <c r="M49" s="17" t="s">
        <v>577</v>
      </c>
      <c r="N49" s="5" t="s">
        <v>474</v>
      </c>
      <c r="O49" s="3" t="s">
        <v>475</v>
      </c>
      <c r="P49" s="22"/>
    </row>
    <row r="50" spans="1:16" s="11" customFormat="1" ht="90">
      <c r="A50" s="16" t="s">
        <v>790</v>
      </c>
      <c r="B50" s="74" t="s">
        <v>826</v>
      </c>
      <c r="C50" s="74" t="s">
        <v>791</v>
      </c>
      <c r="D50" s="4" t="s">
        <v>792</v>
      </c>
      <c r="E50" s="4" t="s">
        <v>788</v>
      </c>
      <c r="F50" s="3">
        <v>839</v>
      </c>
      <c r="G50" s="3" t="s">
        <v>789</v>
      </c>
      <c r="H50" s="2">
        <v>1</v>
      </c>
      <c r="I50" s="5">
        <v>88401</v>
      </c>
      <c r="J50" s="3" t="s">
        <v>471</v>
      </c>
      <c r="K50" s="56">
        <v>1128080</v>
      </c>
      <c r="L50" s="16" t="s">
        <v>576</v>
      </c>
      <c r="M50" s="17" t="s">
        <v>577</v>
      </c>
      <c r="N50" s="5" t="s">
        <v>474</v>
      </c>
      <c r="O50" s="3" t="s">
        <v>475</v>
      </c>
      <c r="P50" s="22"/>
    </row>
    <row r="51" spans="1:16" s="11" customFormat="1" ht="45">
      <c r="A51" s="16" t="s">
        <v>793</v>
      </c>
      <c r="B51" s="74" t="s">
        <v>743</v>
      </c>
      <c r="C51" s="74" t="s">
        <v>794</v>
      </c>
      <c r="D51" s="5" t="s">
        <v>795</v>
      </c>
      <c r="E51" s="4" t="s">
        <v>788</v>
      </c>
      <c r="F51" s="3">
        <v>796</v>
      </c>
      <c r="G51" s="3" t="s">
        <v>470</v>
      </c>
      <c r="H51" s="2">
        <v>1</v>
      </c>
      <c r="I51" s="5">
        <v>88401</v>
      </c>
      <c r="J51" s="3" t="s">
        <v>471</v>
      </c>
      <c r="K51" s="103">
        <v>19610</v>
      </c>
      <c r="L51" s="16" t="s">
        <v>576</v>
      </c>
      <c r="M51" s="17" t="s">
        <v>502</v>
      </c>
      <c r="N51" s="3" t="s">
        <v>796</v>
      </c>
      <c r="O51" s="3" t="s">
        <v>475</v>
      </c>
      <c r="P51" s="22"/>
    </row>
    <row r="52" spans="1:16" s="11" customFormat="1" ht="60">
      <c r="A52" s="16" t="s">
        <v>797</v>
      </c>
      <c r="B52" s="70" t="s">
        <v>798</v>
      </c>
      <c r="C52" s="4" t="s">
        <v>799</v>
      </c>
      <c r="D52" s="5" t="s">
        <v>800</v>
      </c>
      <c r="E52" s="4" t="s">
        <v>788</v>
      </c>
      <c r="F52" s="3">
        <v>796</v>
      </c>
      <c r="G52" s="3" t="s">
        <v>470</v>
      </c>
      <c r="H52" s="2">
        <v>1</v>
      </c>
      <c r="I52" s="5">
        <v>88401</v>
      </c>
      <c r="J52" s="3" t="s">
        <v>471</v>
      </c>
      <c r="K52" s="78">
        <v>195000</v>
      </c>
      <c r="L52" s="16" t="s">
        <v>576</v>
      </c>
      <c r="M52" s="17" t="s">
        <v>503</v>
      </c>
      <c r="N52" s="5" t="s">
        <v>474</v>
      </c>
      <c r="O52" s="3" t="s">
        <v>475</v>
      </c>
      <c r="P52" s="22"/>
    </row>
    <row r="53" spans="1:16" s="11" customFormat="1" ht="75">
      <c r="A53" s="16" t="s">
        <v>801</v>
      </c>
      <c r="B53" s="70" t="s">
        <v>798</v>
      </c>
      <c r="C53" s="4" t="s">
        <v>799</v>
      </c>
      <c r="D53" s="4" t="s">
        <v>802</v>
      </c>
      <c r="E53" s="4" t="s">
        <v>788</v>
      </c>
      <c r="F53" s="3">
        <v>796</v>
      </c>
      <c r="G53" s="3" t="s">
        <v>470</v>
      </c>
      <c r="H53" s="2">
        <v>2</v>
      </c>
      <c r="I53" s="5">
        <v>88401</v>
      </c>
      <c r="J53" s="3" t="s">
        <v>471</v>
      </c>
      <c r="K53" s="78">
        <v>191500</v>
      </c>
      <c r="L53" s="16" t="s">
        <v>576</v>
      </c>
      <c r="M53" s="17" t="s">
        <v>504</v>
      </c>
      <c r="N53" s="5" t="s">
        <v>474</v>
      </c>
      <c r="O53" s="3" t="s">
        <v>475</v>
      </c>
      <c r="P53" s="22"/>
    </row>
    <row r="54" spans="1:16" s="11" customFormat="1" ht="45">
      <c r="A54" s="16" t="s">
        <v>803</v>
      </c>
      <c r="B54" s="70" t="s">
        <v>804</v>
      </c>
      <c r="C54" s="4" t="s">
        <v>799</v>
      </c>
      <c r="D54" s="5" t="s">
        <v>805</v>
      </c>
      <c r="E54" s="4" t="s">
        <v>788</v>
      </c>
      <c r="F54" s="3">
        <v>796</v>
      </c>
      <c r="G54" s="3" t="s">
        <v>470</v>
      </c>
      <c r="H54" s="2">
        <v>1</v>
      </c>
      <c r="I54" s="5">
        <v>88401</v>
      </c>
      <c r="J54" s="3" t="s">
        <v>471</v>
      </c>
      <c r="K54" s="78">
        <v>54150</v>
      </c>
      <c r="L54" s="16" t="s">
        <v>576</v>
      </c>
      <c r="M54" s="17" t="s">
        <v>473</v>
      </c>
      <c r="N54" s="5" t="s">
        <v>474</v>
      </c>
      <c r="O54" s="3" t="s">
        <v>475</v>
      </c>
      <c r="P54" s="15"/>
    </row>
    <row r="55" spans="1:16" s="11" customFormat="1" ht="75">
      <c r="A55" s="16" t="s">
        <v>806</v>
      </c>
      <c r="B55" s="70" t="s">
        <v>804</v>
      </c>
      <c r="C55" s="4" t="s">
        <v>807</v>
      </c>
      <c r="D55" s="5" t="s">
        <v>824</v>
      </c>
      <c r="E55" s="4" t="s">
        <v>788</v>
      </c>
      <c r="F55" s="3">
        <v>796</v>
      </c>
      <c r="G55" s="3" t="s">
        <v>470</v>
      </c>
      <c r="H55" s="2">
        <v>1</v>
      </c>
      <c r="I55" s="5">
        <v>88401</v>
      </c>
      <c r="J55" s="3" t="s">
        <v>471</v>
      </c>
      <c r="K55" s="103">
        <v>144414</v>
      </c>
      <c r="L55" s="16" t="s">
        <v>576</v>
      </c>
      <c r="M55" s="17" t="s">
        <v>478</v>
      </c>
      <c r="N55" s="5" t="s">
        <v>474</v>
      </c>
      <c r="O55" s="3" t="s">
        <v>475</v>
      </c>
      <c r="P55" s="15"/>
    </row>
    <row r="56" spans="1:16" s="11" customFormat="1" ht="60">
      <c r="A56" s="16" t="s">
        <v>808</v>
      </c>
      <c r="B56" s="70" t="s">
        <v>804</v>
      </c>
      <c r="C56" s="4" t="s">
        <v>809</v>
      </c>
      <c r="D56" s="5" t="s">
        <v>810</v>
      </c>
      <c r="E56" s="4" t="s">
        <v>788</v>
      </c>
      <c r="F56" s="3">
        <v>796</v>
      </c>
      <c r="G56" s="3" t="s">
        <v>470</v>
      </c>
      <c r="H56" s="2">
        <v>1</v>
      </c>
      <c r="I56" s="5">
        <v>88401</v>
      </c>
      <c r="J56" s="3" t="s">
        <v>471</v>
      </c>
      <c r="K56" s="78">
        <v>44548</v>
      </c>
      <c r="L56" s="16" t="s">
        <v>576</v>
      </c>
      <c r="M56" s="17" t="s">
        <v>577</v>
      </c>
      <c r="N56" s="5" t="s">
        <v>474</v>
      </c>
      <c r="O56" s="3" t="s">
        <v>475</v>
      </c>
      <c r="P56" s="15"/>
    </row>
    <row r="57" spans="1:16" s="11" customFormat="1" ht="60">
      <c r="A57" s="16" t="s">
        <v>811</v>
      </c>
      <c r="B57" s="70" t="s">
        <v>804</v>
      </c>
      <c r="C57" s="4" t="s">
        <v>809</v>
      </c>
      <c r="D57" s="5" t="s">
        <v>812</v>
      </c>
      <c r="E57" s="4" t="s">
        <v>788</v>
      </c>
      <c r="F57" s="3">
        <v>796</v>
      </c>
      <c r="G57" s="3" t="s">
        <v>470</v>
      </c>
      <c r="H57" s="2">
        <v>1</v>
      </c>
      <c r="I57" s="5">
        <v>88401</v>
      </c>
      <c r="J57" s="3" t="s">
        <v>471</v>
      </c>
      <c r="K57" s="78">
        <v>47160</v>
      </c>
      <c r="L57" s="16" t="s">
        <v>576</v>
      </c>
      <c r="M57" s="17" t="s">
        <v>577</v>
      </c>
      <c r="N57" s="5" t="s">
        <v>474</v>
      </c>
      <c r="O57" s="3" t="s">
        <v>475</v>
      </c>
      <c r="P57" s="15"/>
    </row>
    <row r="58" spans="1:16" s="11" customFormat="1" ht="45">
      <c r="A58" s="16" t="s">
        <v>813</v>
      </c>
      <c r="B58" s="70" t="s">
        <v>798</v>
      </c>
      <c r="C58" s="4" t="s">
        <v>814</v>
      </c>
      <c r="D58" s="5" t="s">
        <v>815</v>
      </c>
      <c r="E58" s="4" t="s">
        <v>788</v>
      </c>
      <c r="F58" s="3">
        <v>796</v>
      </c>
      <c r="G58" s="3" t="s">
        <v>470</v>
      </c>
      <c r="H58" s="2">
        <v>1</v>
      </c>
      <c r="I58" s="5">
        <v>88401</v>
      </c>
      <c r="J58" s="3" t="s">
        <v>471</v>
      </c>
      <c r="K58" s="56">
        <v>620390</v>
      </c>
      <c r="L58" s="16" t="s">
        <v>576</v>
      </c>
      <c r="M58" s="17" t="s">
        <v>577</v>
      </c>
      <c r="N58" s="3" t="s">
        <v>796</v>
      </c>
      <c r="O58" s="3" t="s">
        <v>475</v>
      </c>
      <c r="P58" s="15"/>
    </row>
    <row r="59" spans="1:16" s="11" customFormat="1" ht="60">
      <c r="A59" s="16" t="s">
        <v>816</v>
      </c>
      <c r="B59" s="70" t="s">
        <v>804</v>
      </c>
      <c r="C59" s="4" t="s">
        <v>817</v>
      </c>
      <c r="D59" s="5" t="s">
        <v>818</v>
      </c>
      <c r="E59" s="4" t="s">
        <v>788</v>
      </c>
      <c r="F59" s="3">
        <v>796</v>
      </c>
      <c r="G59" s="3" t="s">
        <v>470</v>
      </c>
      <c r="H59" s="2">
        <v>1</v>
      </c>
      <c r="I59" s="5">
        <v>88401</v>
      </c>
      <c r="J59" s="3" t="s">
        <v>471</v>
      </c>
      <c r="K59" s="103">
        <v>55850</v>
      </c>
      <c r="L59" s="16" t="s">
        <v>576</v>
      </c>
      <c r="M59" s="17" t="s">
        <v>577</v>
      </c>
      <c r="N59" s="3" t="s">
        <v>796</v>
      </c>
      <c r="O59" s="3" t="s">
        <v>475</v>
      </c>
      <c r="P59" s="15"/>
    </row>
    <row r="60" spans="1:16" s="11" customFormat="1" ht="45">
      <c r="A60" s="16" t="s">
        <v>819</v>
      </c>
      <c r="B60" s="70" t="s">
        <v>804</v>
      </c>
      <c r="C60" s="4" t="s">
        <v>814</v>
      </c>
      <c r="D60" s="5" t="s">
        <v>820</v>
      </c>
      <c r="E60" s="4" t="s">
        <v>788</v>
      </c>
      <c r="F60" s="3">
        <v>796</v>
      </c>
      <c r="G60" s="3" t="s">
        <v>470</v>
      </c>
      <c r="H60" s="2">
        <v>1</v>
      </c>
      <c r="I60" s="5">
        <v>88401</v>
      </c>
      <c r="J60" s="3" t="s">
        <v>471</v>
      </c>
      <c r="K60" s="103">
        <v>11582</v>
      </c>
      <c r="L60" s="16" t="s">
        <v>576</v>
      </c>
      <c r="M60" s="17" t="s">
        <v>478</v>
      </c>
      <c r="N60" s="3" t="s">
        <v>796</v>
      </c>
      <c r="O60" s="3" t="s">
        <v>475</v>
      </c>
      <c r="P60" s="15"/>
    </row>
    <row r="61" spans="1:16" s="11" customFormat="1" ht="45">
      <c r="A61" s="16" t="s">
        <v>821</v>
      </c>
      <c r="B61" s="70" t="s">
        <v>743</v>
      </c>
      <c r="C61" s="4" t="s">
        <v>822</v>
      </c>
      <c r="D61" s="5" t="s">
        <v>823</v>
      </c>
      <c r="E61" s="4" t="s">
        <v>788</v>
      </c>
      <c r="F61" s="3">
        <v>796</v>
      </c>
      <c r="G61" s="3" t="s">
        <v>470</v>
      </c>
      <c r="H61" s="2">
        <v>1</v>
      </c>
      <c r="I61" s="5">
        <v>88401</v>
      </c>
      <c r="J61" s="3" t="s">
        <v>471</v>
      </c>
      <c r="K61" s="103">
        <v>24760</v>
      </c>
      <c r="L61" s="16" t="s">
        <v>576</v>
      </c>
      <c r="M61" s="17" t="s">
        <v>577</v>
      </c>
      <c r="N61" s="3" t="s">
        <v>796</v>
      </c>
      <c r="O61" s="3" t="s">
        <v>475</v>
      </c>
      <c r="P61" s="15"/>
    </row>
    <row r="62" spans="1:17" s="29" customFormat="1" ht="60">
      <c r="A62" s="16" t="s">
        <v>836</v>
      </c>
      <c r="B62" s="5" t="s">
        <v>558</v>
      </c>
      <c r="C62" s="5" t="s">
        <v>749</v>
      </c>
      <c r="D62" s="33" t="s">
        <v>837</v>
      </c>
      <c r="E62" s="5" t="s">
        <v>600</v>
      </c>
      <c r="F62" s="14">
        <v>876</v>
      </c>
      <c r="G62" s="31" t="s">
        <v>559</v>
      </c>
      <c r="H62" s="5">
        <v>1</v>
      </c>
      <c r="I62" s="5">
        <v>88401</v>
      </c>
      <c r="J62" s="3" t="s">
        <v>471</v>
      </c>
      <c r="K62" s="57">
        <v>508584</v>
      </c>
      <c r="L62" s="32" t="s">
        <v>501</v>
      </c>
      <c r="M62" s="32" t="s">
        <v>577</v>
      </c>
      <c r="N62" s="54" t="s">
        <v>580</v>
      </c>
      <c r="O62" s="5" t="s">
        <v>483</v>
      </c>
      <c r="P62" s="22"/>
      <c r="Q62" s="6"/>
    </row>
    <row r="63" spans="1:17" s="29" customFormat="1" ht="51">
      <c r="A63" s="16" t="s">
        <v>838</v>
      </c>
      <c r="B63" s="5" t="s">
        <v>558</v>
      </c>
      <c r="C63" s="5" t="s">
        <v>749</v>
      </c>
      <c r="D63" s="33" t="s">
        <v>839</v>
      </c>
      <c r="E63" s="5" t="s">
        <v>600</v>
      </c>
      <c r="F63" s="14">
        <v>877</v>
      </c>
      <c r="G63" s="31" t="s">
        <v>559</v>
      </c>
      <c r="H63" s="5">
        <v>1</v>
      </c>
      <c r="I63" s="5">
        <v>88401</v>
      </c>
      <c r="J63" s="3" t="s">
        <v>471</v>
      </c>
      <c r="K63" s="57">
        <v>107421</v>
      </c>
      <c r="L63" s="32" t="s">
        <v>501</v>
      </c>
      <c r="M63" s="32" t="s">
        <v>501</v>
      </c>
      <c r="N63" s="54" t="s">
        <v>580</v>
      </c>
      <c r="O63" s="5" t="s">
        <v>483</v>
      </c>
      <c r="P63" s="22"/>
      <c r="Q63" s="6"/>
    </row>
    <row r="64" spans="1:17" s="11" customFormat="1" ht="51">
      <c r="A64" s="12" t="s">
        <v>842</v>
      </c>
      <c r="B64" s="18" t="s">
        <v>843</v>
      </c>
      <c r="C64" s="18" t="s">
        <v>844</v>
      </c>
      <c r="D64" s="54" t="s">
        <v>845</v>
      </c>
      <c r="E64" s="4" t="s">
        <v>788</v>
      </c>
      <c r="F64" s="12" t="s">
        <v>846</v>
      </c>
      <c r="G64" s="5" t="s">
        <v>488</v>
      </c>
      <c r="H64" s="5">
        <v>1</v>
      </c>
      <c r="I64" s="5">
        <v>88401</v>
      </c>
      <c r="J64" s="5" t="s">
        <v>847</v>
      </c>
      <c r="K64" s="183">
        <v>4021558</v>
      </c>
      <c r="L64" s="12" t="s">
        <v>501</v>
      </c>
      <c r="M64" s="14" t="s">
        <v>504</v>
      </c>
      <c r="N64" s="5" t="s">
        <v>474</v>
      </c>
      <c r="O64" s="5" t="s">
        <v>475</v>
      </c>
      <c r="P64" s="22"/>
      <c r="Q64" s="6"/>
    </row>
    <row r="65" spans="1:17" s="11" customFormat="1" ht="51">
      <c r="A65" s="12" t="s">
        <v>848</v>
      </c>
      <c r="B65" s="18" t="s">
        <v>843</v>
      </c>
      <c r="C65" s="18" t="s">
        <v>844</v>
      </c>
      <c r="D65" s="54" t="s">
        <v>849</v>
      </c>
      <c r="E65" s="4" t="s">
        <v>788</v>
      </c>
      <c r="F65" s="12" t="s">
        <v>846</v>
      </c>
      <c r="G65" s="5" t="s">
        <v>470</v>
      </c>
      <c r="H65" s="5">
        <v>2</v>
      </c>
      <c r="I65" s="5">
        <v>88401</v>
      </c>
      <c r="J65" s="5" t="s">
        <v>847</v>
      </c>
      <c r="K65" s="183">
        <v>8538716</v>
      </c>
      <c r="L65" s="12" t="s">
        <v>501</v>
      </c>
      <c r="M65" s="14" t="s">
        <v>504</v>
      </c>
      <c r="N65" s="5" t="s">
        <v>474</v>
      </c>
      <c r="O65" s="5" t="s">
        <v>475</v>
      </c>
      <c r="P65" s="22"/>
      <c r="Q65" s="6"/>
    </row>
    <row r="66" spans="1:17" s="11" customFormat="1" ht="45">
      <c r="A66" s="12" t="s">
        <v>850</v>
      </c>
      <c r="B66" s="18" t="s">
        <v>851</v>
      </c>
      <c r="C66" s="18" t="s">
        <v>852</v>
      </c>
      <c r="D66" s="5" t="s">
        <v>853</v>
      </c>
      <c r="E66" s="4" t="s">
        <v>788</v>
      </c>
      <c r="F66" s="12" t="s">
        <v>846</v>
      </c>
      <c r="G66" s="5" t="s">
        <v>470</v>
      </c>
      <c r="H66" s="5">
        <v>1</v>
      </c>
      <c r="I66" s="5">
        <v>88401</v>
      </c>
      <c r="J66" s="5" t="s">
        <v>847</v>
      </c>
      <c r="K66" s="103">
        <v>88146</v>
      </c>
      <c r="L66" s="12" t="s">
        <v>501</v>
      </c>
      <c r="M66" s="14" t="s">
        <v>504</v>
      </c>
      <c r="N66" s="5" t="s">
        <v>474</v>
      </c>
      <c r="O66" s="5" t="s">
        <v>475</v>
      </c>
      <c r="P66" s="22"/>
      <c r="Q66" s="6"/>
    </row>
    <row r="67" spans="1:17" s="11" customFormat="1" ht="45">
      <c r="A67" s="12" t="s">
        <v>854</v>
      </c>
      <c r="B67" s="18" t="s">
        <v>743</v>
      </c>
      <c r="C67" s="18" t="s">
        <v>855</v>
      </c>
      <c r="D67" s="5" t="s">
        <v>856</v>
      </c>
      <c r="E67" s="4" t="s">
        <v>788</v>
      </c>
      <c r="F67" s="12" t="s">
        <v>846</v>
      </c>
      <c r="G67" s="5" t="s">
        <v>470</v>
      </c>
      <c r="H67" s="5">
        <v>3</v>
      </c>
      <c r="I67" s="5">
        <v>88401</v>
      </c>
      <c r="J67" s="5" t="s">
        <v>847</v>
      </c>
      <c r="K67" s="103">
        <v>58000</v>
      </c>
      <c r="L67" s="12" t="s">
        <v>501</v>
      </c>
      <c r="M67" s="14" t="s">
        <v>593</v>
      </c>
      <c r="N67" s="5" t="s">
        <v>857</v>
      </c>
      <c r="O67" s="5" t="s">
        <v>475</v>
      </c>
      <c r="P67" s="22"/>
      <c r="Q67" s="6"/>
    </row>
    <row r="68" spans="1:17" s="11" customFormat="1" ht="45">
      <c r="A68" s="12" t="s">
        <v>859</v>
      </c>
      <c r="B68" s="18" t="s">
        <v>743</v>
      </c>
      <c r="C68" s="18" t="s">
        <v>855</v>
      </c>
      <c r="D68" s="5" t="s">
        <v>860</v>
      </c>
      <c r="E68" s="4" t="s">
        <v>788</v>
      </c>
      <c r="F68" s="12" t="s">
        <v>846</v>
      </c>
      <c r="G68" s="5" t="s">
        <v>470</v>
      </c>
      <c r="H68" s="5">
        <v>18</v>
      </c>
      <c r="I68" s="5">
        <v>88401</v>
      </c>
      <c r="J68" s="5" t="s">
        <v>847</v>
      </c>
      <c r="K68" s="183">
        <v>8110030</v>
      </c>
      <c r="L68" s="12" t="s">
        <v>501</v>
      </c>
      <c r="M68" s="14" t="s">
        <v>473</v>
      </c>
      <c r="N68" s="5" t="s">
        <v>474</v>
      </c>
      <c r="O68" s="5" t="s">
        <v>475</v>
      </c>
      <c r="P68" s="22"/>
      <c r="Q68" s="6"/>
    </row>
    <row r="69" spans="1:17" s="11" customFormat="1" ht="45">
      <c r="A69" s="12" t="s">
        <v>861</v>
      </c>
      <c r="B69" s="18" t="s">
        <v>804</v>
      </c>
      <c r="C69" s="5" t="s">
        <v>817</v>
      </c>
      <c r="D69" s="5" t="s">
        <v>862</v>
      </c>
      <c r="E69" s="4" t="s">
        <v>788</v>
      </c>
      <c r="F69" s="12" t="s">
        <v>846</v>
      </c>
      <c r="G69" s="5" t="s">
        <v>470</v>
      </c>
      <c r="H69" s="5">
        <v>4</v>
      </c>
      <c r="I69" s="5">
        <v>88401</v>
      </c>
      <c r="J69" s="5" t="s">
        <v>847</v>
      </c>
      <c r="K69" s="183">
        <v>12289600</v>
      </c>
      <c r="L69" s="12" t="s">
        <v>501</v>
      </c>
      <c r="M69" s="14" t="s">
        <v>504</v>
      </c>
      <c r="N69" s="5" t="s">
        <v>474</v>
      </c>
      <c r="O69" s="5" t="s">
        <v>475</v>
      </c>
      <c r="P69" s="22"/>
      <c r="Q69" s="6"/>
    </row>
    <row r="70" spans="1:16" s="11" customFormat="1" ht="60">
      <c r="A70" s="12" t="s">
        <v>863</v>
      </c>
      <c r="B70" s="18" t="s">
        <v>804</v>
      </c>
      <c r="C70" s="5" t="s">
        <v>809</v>
      </c>
      <c r="D70" s="5" t="s">
        <v>812</v>
      </c>
      <c r="E70" s="4" t="s">
        <v>788</v>
      </c>
      <c r="F70" s="12" t="s">
        <v>846</v>
      </c>
      <c r="G70" s="5" t="s">
        <v>470</v>
      </c>
      <c r="H70" s="5">
        <v>2</v>
      </c>
      <c r="I70" s="5">
        <v>88401</v>
      </c>
      <c r="J70" s="5" t="s">
        <v>847</v>
      </c>
      <c r="K70" s="78">
        <v>92920</v>
      </c>
      <c r="L70" s="12" t="s">
        <v>501</v>
      </c>
      <c r="M70" s="14" t="s">
        <v>473</v>
      </c>
      <c r="N70" s="5" t="s">
        <v>474</v>
      </c>
      <c r="O70" s="5" t="s">
        <v>475</v>
      </c>
      <c r="P70" s="15"/>
    </row>
    <row r="71" spans="1:16" s="11" customFormat="1" ht="45">
      <c r="A71" s="12" t="s">
        <v>864</v>
      </c>
      <c r="B71" s="5" t="s">
        <v>865</v>
      </c>
      <c r="C71" s="5" t="s">
        <v>866</v>
      </c>
      <c r="D71" s="5" t="s">
        <v>867</v>
      </c>
      <c r="E71" s="4" t="s">
        <v>788</v>
      </c>
      <c r="F71" s="12" t="s">
        <v>846</v>
      </c>
      <c r="G71" s="5" t="s">
        <v>470</v>
      </c>
      <c r="H71" s="5">
        <v>4</v>
      </c>
      <c r="I71" s="5">
        <v>88401</v>
      </c>
      <c r="J71" s="5" t="s">
        <v>847</v>
      </c>
      <c r="K71" s="103">
        <v>37980</v>
      </c>
      <c r="L71" s="12" t="s">
        <v>501</v>
      </c>
      <c r="M71" s="14" t="s">
        <v>502</v>
      </c>
      <c r="N71" s="5" t="s">
        <v>857</v>
      </c>
      <c r="O71" s="5" t="s">
        <v>475</v>
      </c>
      <c r="P71" s="15"/>
    </row>
    <row r="72" spans="1:17" s="11" customFormat="1" ht="60">
      <c r="A72" s="12" t="s">
        <v>868</v>
      </c>
      <c r="B72" s="18" t="s">
        <v>869</v>
      </c>
      <c r="C72" s="5" t="s">
        <v>870</v>
      </c>
      <c r="D72" s="5" t="s">
        <v>871</v>
      </c>
      <c r="E72" s="4" t="s">
        <v>788</v>
      </c>
      <c r="F72" s="12" t="s">
        <v>846</v>
      </c>
      <c r="G72" s="5" t="s">
        <v>470</v>
      </c>
      <c r="H72" s="5">
        <v>10</v>
      </c>
      <c r="I72" s="5">
        <v>88401</v>
      </c>
      <c r="J72" s="5" t="s">
        <v>847</v>
      </c>
      <c r="K72" s="104">
        <v>1819480</v>
      </c>
      <c r="L72" s="12" t="s">
        <v>501</v>
      </c>
      <c r="M72" s="14" t="s">
        <v>473</v>
      </c>
      <c r="N72" s="5" t="s">
        <v>474</v>
      </c>
      <c r="O72" s="5" t="s">
        <v>475</v>
      </c>
      <c r="P72" s="22"/>
      <c r="Q72" s="6"/>
    </row>
    <row r="73" spans="1:17" s="11" customFormat="1" ht="51">
      <c r="A73" s="12" t="s">
        <v>872</v>
      </c>
      <c r="B73" s="18" t="s">
        <v>873</v>
      </c>
      <c r="C73" s="5" t="s">
        <v>874</v>
      </c>
      <c r="D73" s="5" t="s">
        <v>875</v>
      </c>
      <c r="E73" s="4" t="s">
        <v>876</v>
      </c>
      <c r="F73" s="12" t="s">
        <v>877</v>
      </c>
      <c r="G73" s="5" t="s">
        <v>579</v>
      </c>
      <c r="H73" s="5">
        <v>1</v>
      </c>
      <c r="I73" s="5">
        <v>88401</v>
      </c>
      <c r="J73" s="5" t="s">
        <v>847</v>
      </c>
      <c r="K73" s="104">
        <v>777390</v>
      </c>
      <c r="L73" s="12" t="s">
        <v>501</v>
      </c>
      <c r="M73" s="14" t="s">
        <v>472</v>
      </c>
      <c r="N73" s="54" t="s">
        <v>580</v>
      </c>
      <c r="O73" s="5" t="s">
        <v>483</v>
      </c>
      <c r="P73" s="22"/>
      <c r="Q73" s="6"/>
    </row>
    <row r="74" spans="1:17" s="11" customFormat="1" ht="60">
      <c r="A74" s="12" t="s">
        <v>878</v>
      </c>
      <c r="B74" s="18" t="s">
        <v>558</v>
      </c>
      <c r="C74" s="5" t="s">
        <v>749</v>
      </c>
      <c r="D74" s="5" t="s">
        <v>879</v>
      </c>
      <c r="E74" s="4" t="s">
        <v>876</v>
      </c>
      <c r="F74" s="12" t="s">
        <v>877</v>
      </c>
      <c r="G74" s="5" t="s">
        <v>579</v>
      </c>
      <c r="H74" s="5">
        <v>1</v>
      </c>
      <c r="I74" s="5">
        <v>88401</v>
      </c>
      <c r="J74" s="5" t="s">
        <v>847</v>
      </c>
      <c r="K74" s="104">
        <v>1040478</v>
      </c>
      <c r="L74" s="12" t="s">
        <v>501</v>
      </c>
      <c r="M74" s="14" t="s">
        <v>472</v>
      </c>
      <c r="N74" s="54" t="s">
        <v>580</v>
      </c>
      <c r="O74" s="5" t="s">
        <v>483</v>
      </c>
      <c r="P74" s="22"/>
      <c r="Q74" s="6"/>
    </row>
    <row r="75" spans="1:16" s="11" customFormat="1" ht="75">
      <c r="A75" s="12" t="s">
        <v>883</v>
      </c>
      <c r="B75" s="18" t="s">
        <v>558</v>
      </c>
      <c r="C75" s="5" t="s">
        <v>749</v>
      </c>
      <c r="D75" s="5" t="s">
        <v>884</v>
      </c>
      <c r="E75" s="196" t="s">
        <v>1035</v>
      </c>
      <c r="F75" s="12" t="s">
        <v>877</v>
      </c>
      <c r="G75" s="5" t="s">
        <v>579</v>
      </c>
      <c r="H75" s="5">
        <v>1</v>
      </c>
      <c r="I75" s="5">
        <v>88401</v>
      </c>
      <c r="J75" s="5" t="s">
        <v>847</v>
      </c>
      <c r="K75" s="104">
        <v>1555801</v>
      </c>
      <c r="L75" s="12" t="s">
        <v>501</v>
      </c>
      <c r="M75" s="14" t="s">
        <v>473</v>
      </c>
      <c r="N75" s="54" t="s">
        <v>580</v>
      </c>
      <c r="O75" s="5" t="s">
        <v>483</v>
      </c>
      <c r="P75" s="6"/>
    </row>
    <row r="76" spans="1:16" s="25" customFormat="1" ht="90">
      <c r="A76" s="12" t="s">
        <v>885</v>
      </c>
      <c r="B76" s="5" t="s">
        <v>743</v>
      </c>
      <c r="C76" s="5" t="s">
        <v>886</v>
      </c>
      <c r="D76" s="3" t="s">
        <v>1042</v>
      </c>
      <c r="E76" s="5" t="s">
        <v>957</v>
      </c>
      <c r="F76" s="3">
        <v>879</v>
      </c>
      <c r="G76" s="3" t="s">
        <v>554</v>
      </c>
      <c r="H76" s="2">
        <v>249</v>
      </c>
      <c r="I76" s="5">
        <v>88401</v>
      </c>
      <c r="J76" s="3" t="s">
        <v>471</v>
      </c>
      <c r="K76" s="56">
        <v>3484800</v>
      </c>
      <c r="L76" s="5" t="s">
        <v>501</v>
      </c>
      <c r="M76" s="3" t="s">
        <v>481</v>
      </c>
      <c r="N76" s="5" t="s">
        <v>474</v>
      </c>
      <c r="O76" s="3" t="s">
        <v>555</v>
      </c>
      <c r="P76" s="41"/>
    </row>
    <row r="77" spans="1:15" s="102" customFormat="1" ht="45">
      <c r="A77" s="12" t="s">
        <v>959</v>
      </c>
      <c r="B77" s="5" t="s">
        <v>865</v>
      </c>
      <c r="C77" s="5" t="s">
        <v>817</v>
      </c>
      <c r="D77" s="5" t="s">
        <v>960</v>
      </c>
      <c r="E77" s="4" t="s">
        <v>788</v>
      </c>
      <c r="F77" s="12" t="s">
        <v>846</v>
      </c>
      <c r="G77" s="5" t="s">
        <v>470</v>
      </c>
      <c r="H77" s="5">
        <v>2</v>
      </c>
      <c r="I77" s="5">
        <v>88401</v>
      </c>
      <c r="J77" s="5" t="s">
        <v>847</v>
      </c>
      <c r="K77" s="103">
        <v>151498</v>
      </c>
      <c r="L77" s="12" t="s">
        <v>501</v>
      </c>
      <c r="M77" s="14" t="s">
        <v>504</v>
      </c>
      <c r="N77" s="5" t="s">
        <v>857</v>
      </c>
      <c r="O77" s="5" t="s">
        <v>475</v>
      </c>
    </row>
    <row r="78" spans="1:15" s="102" customFormat="1" ht="45">
      <c r="A78" s="12" t="s">
        <v>963</v>
      </c>
      <c r="B78" s="5" t="s">
        <v>865</v>
      </c>
      <c r="C78" s="5" t="s">
        <v>809</v>
      </c>
      <c r="D78" s="5" t="s">
        <v>964</v>
      </c>
      <c r="E78" s="4" t="s">
        <v>788</v>
      </c>
      <c r="F78" s="12" t="s">
        <v>846</v>
      </c>
      <c r="G78" s="5" t="s">
        <v>470</v>
      </c>
      <c r="H78" s="5">
        <v>7</v>
      </c>
      <c r="I78" s="5">
        <v>88401</v>
      </c>
      <c r="J78" s="5" t="s">
        <v>847</v>
      </c>
      <c r="K78" s="103">
        <v>590100</v>
      </c>
      <c r="L78" s="12" t="s">
        <v>501</v>
      </c>
      <c r="M78" s="14" t="s">
        <v>593</v>
      </c>
      <c r="N78" s="5" t="s">
        <v>857</v>
      </c>
      <c r="O78" s="5" t="s">
        <v>475</v>
      </c>
    </row>
    <row r="79" spans="1:15" s="102" customFormat="1" ht="45">
      <c r="A79" s="12" t="s">
        <v>965</v>
      </c>
      <c r="B79" s="5" t="s">
        <v>865</v>
      </c>
      <c r="C79" s="5" t="s">
        <v>817</v>
      </c>
      <c r="D79" s="5" t="s">
        <v>960</v>
      </c>
      <c r="E79" s="4" t="s">
        <v>788</v>
      </c>
      <c r="F79" s="12" t="s">
        <v>846</v>
      </c>
      <c r="G79" s="5" t="s">
        <v>470</v>
      </c>
      <c r="H79" s="5">
        <v>6</v>
      </c>
      <c r="I79" s="5">
        <v>88401</v>
      </c>
      <c r="J79" s="5" t="s">
        <v>847</v>
      </c>
      <c r="K79" s="103">
        <v>454496</v>
      </c>
      <c r="L79" s="12" t="s">
        <v>501</v>
      </c>
      <c r="M79" s="14" t="s">
        <v>504</v>
      </c>
      <c r="N79" s="5" t="s">
        <v>857</v>
      </c>
      <c r="O79" s="5" t="s">
        <v>475</v>
      </c>
    </row>
    <row r="80" spans="1:15" s="102" customFormat="1" ht="60">
      <c r="A80" s="12" t="s">
        <v>966</v>
      </c>
      <c r="B80" s="18" t="s">
        <v>804</v>
      </c>
      <c r="C80" s="5" t="s">
        <v>799</v>
      </c>
      <c r="D80" s="5" t="s">
        <v>967</v>
      </c>
      <c r="E80" s="4" t="s">
        <v>788</v>
      </c>
      <c r="F80" s="12" t="s">
        <v>846</v>
      </c>
      <c r="G80" s="5" t="s">
        <v>470</v>
      </c>
      <c r="H80" s="5">
        <v>1</v>
      </c>
      <c r="I80" s="5">
        <v>88401</v>
      </c>
      <c r="J80" s="5" t="s">
        <v>847</v>
      </c>
      <c r="K80" s="103">
        <v>202845</v>
      </c>
      <c r="L80" s="12" t="s">
        <v>501</v>
      </c>
      <c r="M80" s="14" t="s">
        <v>481</v>
      </c>
      <c r="N80" s="5" t="s">
        <v>857</v>
      </c>
      <c r="O80" s="5" t="s">
        <v>475</v>
      </c>
    </row>
    <row r="81" spans="1:15" s="102" customFormat="1" ht="75">
      <c r="A81" s="12" t="s">
        <v>968</v>
      </c>
      <c r="B81" s="5" t="s">
        <v>865</v>
      </c>
      <c r="C81" s="5" t="s">
        <v>969</v>
      </c>
      <c r="D81" s="5" t="s">
        <v>970</v>
      </c>
      <c r="E81" s="4" t="s">
        <v>788</v>
      </c>
      <c r="F81" s="12" t="s">
        <v>846</v>
      </c>
      <c r="G81" s="5" t="s">
        <v>470</v>
      </c>
      <c r="H81" s="5">
        <v>2</v>
      </c>
      <c r="I81" s="5">
        <v>88401</v>
      </c>
      <c r="J81" s="5" t="s">
        <v>847</v>
      </c>
      <c r="K81" s="78">
        <v>1344576</v>
      </c>
      <c r="L81" s="12" t="s">
        <v>501</v>
      </c>
      <c r="M81" s="14" t="s">
        <v>592</v>
      </c>
      <c r="N81" s="5" t="s">
        <v>474</v>
      </c>
      <c r="O81" s="5" t="s">
        <v>475</v>
      </c>
    </row>
    <row r="82" spans="1:15" s="102" customFormat="1" ht="63">
      <c r="A82" s="12" t="s">
        <v>971</v>
      </c>
      <c r="B82" s="18" t="s">
        <v>972</v>
      </c>
      <c r="C82" s="5" t="s">
        <v>973</v>
      </c>
      <c r="D82" s="5" t="s">
        <v>974</v>
      </c>
      <c r="E82" s="4" t="s">
        <v>1144</v>
      </c>
      <c r="F82" s="12" t="s">
        <v>846</v>
      </c>
      <c r="G82" s="5" t="s">
        <v>470</v>
      </c>
      <c r="H82" s="5">
        <v>3</v>
      </c>
      <c r="I82" s="5">
        <v>88401</v>
      </c>
      <c r="J82" s="5" t="s">
        <v>847</v>
      </c>
      <c r="K82" s="104">
        <v>1859998</v>
      </c>
      <c r="L82" s="12" t="s">
        <v>472</v>
      </c>
      <c r="M82" s="14" t="s">
        <v>503</v>
      </c>
      <c r="N82" s="5" t="s">
        <v>474</v>
      </c>
      <c r="O82" s="5" t="s">
        <v>475</v>
      </c>
    </row>
    <row r="83" spans="1:15" s="102" customFormat="1" ht="45">
      <c r="A83" s="12" t="s">
        <v>975</v>
      </c>
      <c r="B83" s="18" t="s">
        <v>804</v>
      </c>
      <c r="C83" s="5" t="s">
        <v>817</v>
      </c>
      <c r="D83" s="5" t="s">
        <v>862</v>
      </c>
      <c r="E83" s="5" t="s">
        <v>976</v>
      </c>
      <c r="F83" s="12" t="s">
        <v>846</v>
      </c>
      <c r="G83" s="5" t="s">
        <v>470</v>
      </c>
      <c r="H83" s="5">
        <v>2</v>
      </c>
      <c r="I83" s="5">
        <v>88401</v>
      </c>
      <c r="J83" s="5" t="s">
        <v>847</v>
      </c>
      <c r="K83" s="56">
        <v>6144800</v>
      </c>
      <c r="L83" s="5" t="s">
        <v>472</v>
      </c>
      <c r="M83" s="3" t="s">
        <v>503</v>
      </c>
      <c r="N83" s="5" t="s">
        <v>474</v>
      </c>
      <c r="O83" s="5" t="s">
        <v>475</v>
      </c>
    </row>
    <row r="84" spans="1:15" s="102" customFormat="1" ht="45">
      <c r="A84" s="12" t="s">
        <v>977</v>
      </c>
      <c r="B84" s="5" t="s">
        <v>865</v>
      </c>
      <c r="C84" s="5" t="s">
        <v>809</v>
      </c>
      <c r="D84" s="5" t="s">
        <v>978</v>
      </c>
      <c r="E84" s="5" t="s">
        <v>979</v>
      </c>
      <c r="F84" s="12" t="s">
        <v>846</v>
      </c>
      <c r="G84" s="5" t="s">
        <v>470</v>
      </c>
      <c r="H84" s="5">
        <v>2</v>
      </c>
      <c r="I84" s="5">
        <v>88401</v>
      </c>
      <c r="J84" s="5" t="s">
        <v>847</v>
      </c>
      <c r="K84" s="103">
        <v>175137</v>
      </c>
      <c r="L84" s="5" t="s">
        <v>472</v>
      </c>
      <c r="M84" s="3" t="s">
        <v>503</v>
      </c>
      <c r="N84" s="3" t="s">
        <v>796</v>
      </c>
      <c r="O84" s="5" t="s">
        <v>475</v>
      </c>
    </row>
    <row r="85" spans="1:15" s="102" customFormat="1" ht="75">
      <c r="A85" s="12" t="s">
        <v>980</v>
      </c>
      <c r="B85" s="5" t="s">
        <v>804</v>
      </c>
      <c r="C85" s="5" t="s">
        <v>961</v>
      </c>
      <c r="D85" s="5" t="s">
        <v>1041</v>
      </c>
      <c r="E85" s="5" t="s">
        <v>981</v>
      </c>
      <c r="F85" s="12" t="s">
        <v>846</v>
      </c>
      <c r="G85" s="5" t="s">
        <v>470</v>
      </c>
      <c r="H85" s="5">
        <v>5</v>
      </c>
      <c r="I85" s="5">
        <v>88401</v>
      </c>
      <c r="J85" s="5" t="s">
        <v>847</v>
      </c>
      <c r="K85" s="103">
        <v>1443695</v>
      </c>
      <c r="L85" s="5" t="s">
        <v>501</v>
      </c>
      <c r="M85" s="3" t="s">
        <v>503</v>
      </c>
      <c r="N85" s="5" t="s">
        <v>474</v>
      </c>
      <c r="O85" s="5" t="s">
        <v>475</v>
      </c>
    </row>
    <row r="86" spans="1:15" s="102" customFormat="1" ht="105">
      <c r="A86" s="12" t="s">
        <v>982</v>
      </c>
      <c r="B86" s="18" t="s">
        <v>869</v>
      </c>
      <c r="C86" s="5" t="s">
        <v>870</v>
      </c>
      <c r="D86" s="5" t="s">
        <v>1038</v>
      </c>
      <c r="E86" s="5" t="s">
        <v>983</v>
      </c>
      <c r="F86" s="12" t="s">
        <v>846</v>
      </c>
      <c r="G86" s="5" t="s">
        <v>470</v>
      </c>
      <c r="H86" s="5">
        <v>1</v>
      </c>
      <c r="I86" s="5">
        <v>88401</v>
      </c>
      <c r="J86" s="5" t="s">
        <v>847</v>
      </c>
      <c r="K86" s="56">
        <v>620444</v>
      </c>
      <c r="L86" s="5" t="s">
        <v>501</v>
      </c>
      <c r="M86" s="3" t="s">
        <v>502</v>
      </c>
      <c r="N86" s="5" t="s">
        <v>474</v>
      </c>
      <c r="O86" s="5" t="s">
        <v>475</v>
      </c>
    </row>
    <row r="87" spans="1:15" s="102" customFormat="1" ht="105">
      <c r="A87" s="12" t="s">
        <v>985</v>
      </c>
      <c r="B87" s="18" t="s">
        <v>743</v>
      </c>
      <c r="C87" s="5" t="s">
        <v>794</v>
      </c>
      <c r="D87" s="5" t="s">
        <v>986</v>
      </c>
      <c r="E87" s="5" t="s">
        <v>1028</v>
      </c>
      <c r="F87" s="12" t="s">
        <v>846</v>
      </c>
      <c r="G87" s="5" t="s">
        <v>789</v>
      </c>
      <c r="H87" s="5">
        <v>1</v>
      </c>
      <c r="I87" s="5">
        <v>88401</v>
      </c>
      <c r="J87" s="5" t="s">
        <v>847</v>
      </c>
      <c r="K87" s="103">
        <v>6765</v>
      </c>
      <c r="L87" s="5" t="s">
        <v>472</v>
      </c>
      <c r="M87" s="3" t="s">
        <v>503</v>
      </c>
      <c r="N87" s="3" t="s">
        <v>796</v>
      </c>
      <c r="O87" s="5" t="s">
        <v>475</v>
      </c>
    </row>
    <row r="88" spans="1:15" s="102" customFormat="1" ht="120">
      <c r="A88" s="12" t="s">
        <v>1029</v>
      </c>
      <c r="B88" s="5" t="s">
        <v>804</v>
      </c>
      <c r="C88" s="5" t="s">
        <v>817</v>
      </c>
      <c r="D88" s="5" t="s">
        <v>1030</v>
      </c>
      <c r="E88" s="5" t="s">
        <v>1031</v>
      </c>
      <c r="F88" s="12" t="s">
        <v>846</v>
      </c>
      <c r="G88" s="5" t="s">
        <v>470</v>
      </c>
      <c r="H88" s="5">
        <v>4</v>
      </c>
      <c r="I88" s="5">
        <v>88401</v>
      </c>
      <c r="J88" s="5" t="s">
        <v>847</v>
      </c>
      <c r="K88" s="56">
        <v>56623346</v>
      </c>
      <c r="L88" s="5" t="s">
        <v>501</v>
      </c>
      <c r="M88" s="3" t="s">
        <v>481</v>
      </c>
      <c r="N88" s="5" t="s">
        <v>474</v>
      </c>
      <c r="O88" s="5" t="s">
        <v>475</v>
      </c>
    </row>
    <row r="89" spans="1:15" s="102" customFormat="1" ht="60">
      <c r="A89" s="12" t="s">
        <v>1032</v>
      </c>
      <c r="B89" s="18" t="s">
        <v>804</v>
      </c>
      <c r="C89" s="5" t="s">
        <v>799</v>
      </c>
      <c r="D89" s="5" t="s">
        <v>967</v>
      </c>
      <c r="E89" s="5" t="s">
        <v>1033</v>
      </c>
      <c r="F89" s="12" t="s">
        <v>846</v>
      </c>
      <c r="G89" s="5" t="s">
        <v>470</v>
      </c>
      <c r="H89" s="5">
        <v>2</v>
      </c>
      <c r="I89" s="5">
        <v>88401</v>
      </c>
      <c r="J89" s="5" t="s">
        <v>847</v>
      </c>
      <c r="K89" s="103">
        <v>397407</v>
      </c>
      <c r="L89" s="5" t="s">
        <v>501</v>
      </c>
      <c r="M89" s="3" t="s">
        <v>481</v>
      </c>
      <c r="N89" s="3" t="s">
        <v>796</v>
      </c>
      <c r="O89" s="5" t="s">
        <v>475</v>
      </c>
    </row>
    <row r="90" spans="1:17" s="11" customFormat="1" ht="105">
      <c r="A90" s="16" t="s">
        <v>1048</v>
      </c>
      <c r="B90" s="3" t="s">
        <v>1049</v>
      </c>
      <c r="C90" s="2" t="s">
        <v>1050</v>
      </c>
      <c r="D90" s="3" t="s">
        <v>1051</v>
      </c>
      <c r="E90" s="3" t="s">
        <v>1052</v>
      </c>
      <c r="F90" s="12" t="s">
        <v>877</v>
      </c>
      <c r="G90" s="5" t="s">
        <v>579</v>
      </c>
      <c r="H90" s="5">
        <v>1</v>
      </c>
      <c r="I90" s="5">
        <v>88401</v>
      </c>
      <c r="J90" s="3" t="s">
        <v>471</v>
      </c>
      <c r="K90" s="56">
        <v>1958852</v>
      </c>
      <c r="L90" s="3" t="s">
        <v>501</v>
      </c>
      <c r="M90" s="4" t="s">
        <v>577</v>
      </c>
      <c r="N90" s="54" t="s">
        <v>580</v>
      </c>
      <c r="O90" s="5" t="s">
        <v>483</v>
      </c>
      <c r="P90" s="22"/>
      <c r="Q90" s="6"/>
    </row>
    <row r="91" spans="1:17" s="27" customFormat="1" ht="210">
      <c r="A91" s="16" t="s">
        <v>1053</v>
      </c>
      <c r="B91" s="5" t="s">
        <v>740</v>
      </c>
      <c r="C91" s="5" t="s">
        <v>741</v>
      </c>
      <c r="D91" s="5" t="s">
        <v>578</v>
      </c>
      <c r="E91" s="5" t="s">
        <v>581</v>
      </c>
      <c r="F91" s="4">
        <v>876</v>
      </c>
      <c r="G91" s="5" t="s">
        <v>579</v>
      </c>
      <c r="H91" s="5">
        <v>1</v>
      </c>
      <c r="I91" s="5">
        <v>88401</v>
      </c>
      <c r="J91" s="3" t="s">
        <v>471</v>
      </c>
      <c r="K91" s="154">
        <v>25000000</v>
      </c>
      <c r="L91" s="5" t="s">
        <v>472</v>
      </c>
      <c r="M91" s="5" t="s">
        <v>502</v>
      </c>
      <c r="N91" s="54" t="s">
        <v>580</v>
      </c>
      <c r="O91" s="5" t="s">
        <v>483</v>
      </c>
      <c r="P91" s="9"/>
      <c r="Q91" s="40"/>
    </row>
    <row r="92" spans="1:17" s="11" customFormat="1" ht="105">
      <c r="A92" s="12" t="s">
        <v>1055</v>
      </c>
      <c r="B92" s="3" t="s">
        <v>766</v>
      </c>
      <c r="C92" s="5" t="s">
        <v>768</v>
      </c>
      <c r="D92" s="76" t="s">
        <v>482</v>
      </c>
      <c r="E92" s="3" t="s">
        <v>1056</v>
      </c>
      <c r="F92" s="12">
        <v>796</v>
      </c>
      <c r="G92" s="13" t="s">
        <v>470</v>
      </c>
      <c r="H92" s="5">
        <v>1</v>
      </c>
      <c r="I92" s="5">
        <v>88401</v>
      </c>
      <c r="J92" s="3" t="s">
        <v>471</v>
      </c>
      <c r="K92" s="57">
        <v>1727900</v>
      </c>
      <c r="L92" s="5" t="s">
        <v>472</v>
      </c>
      <c r="M92" s="5" t="s">
        <v>472</v>
      </c>
      <c r="N92" s="54" t="s">
        <v>580</v>
      </c>
      <c r="O92" s="5" t="s">
        <v>483</v>
      </c>
      <c r="P92" s="22"/>
      <c r="Q92" s="6"/>
    </row>
    <row r="93" spans="1:17" s="29" customFormat="1" ht="51">
      <c r="A93" s="12" t="s">
        <v>1163</v>
      </c>
      <c r="B93" s="5" t="s">
        <v>558</v>
      </c>
      <c r="C93" s="5" t="s">
        <v>749</v>
      </c>
      <c r="D93" s="33" t="s">
        <v>609</v>
      </c>
      <c r="E93" s="5" t="s">
        <v>600</v>
      </c>
      <c r="F93" s="14">
        <v>876</v>
      </c>
      <c r="G93" s="31" t="s">
        <v>559</v>
      </c>
      <c r="H93" s="5">
        <v>1</v>
      </c>
      <c r="I93" s="5">
        <v>88401</v>
      </c>
      <c r="J93" s="3" t="s">
        <v>471</v>
      </c>
      <c r="K93" s="57">
        <v>6841448</v>
      </c>
      <c r="L93" s="5" t="s">
        <v>472</v>
      </c>
      <c r="M93" s="32" t="s">
        <v>593</v>
      </c>
      <c r="N93" s="54" t="s">
        <v>580</v>
      </c>
      <c r="O93" s="5" t="s">
        <v>483</v>
      </c>
      <c r="P93" s="22"/>
      <c r="Q93" s="6"/>
    </row>
    <row r="94" spans="1:17" s="29" customFormat="1" ht="60">
      <c r="A94" s="16" t="s">
        <v>1165</v>
      </c>
      <c r="B94" s="5" t="s">
        <v>558</v>
      </c>
      <c r="C94" s="5" t="s">
        <v>749</v>
      </c>
      <c r="D94" s="33" t="s">
        <v>1166</v>
      </c>
      <c r="E94" s="33" t="s">
        <v>1167</v>
      </c>
      <c r="F94" s="14">
        <v>876</v>
      </c>
      <c r="G94" s="31" t="s">
        <v>559</v>
      </c>
      <c r="H94" s="5">
        <v>1</v>
      </c>
      <c r="I94" s="5">
        <v>88401</v>
      </c>
      <c r="J94" s="3" t="s">
        <v>471</v>
      </c>
      <c r="K94" s="57">
        <v>2077956</v>
      </c>
      <c r="L94" s="32" t="s">
        <v>472</v>
      </c>
      <c r="M94" s="32" t="s">
        <v>473</v>
      </c>
      <c r="N94" s="54" t="s">
        <v>580</v>
      </c>
      <c r="O94" s="5" t="s">
        <v>483</v>
      </c>
      <c r="P94" s="22"/>
      <c r="Q94" s="6"/>
    </row>
    <row r="95" spans="1:17" s="29" customFormat="1" ht="75">
      <c r="A95" s="16" t="s">
        <v>1168</v>
      </c>
      <c r="B95" s="5" t="s">
        <v>1169</v>
      </c>
      <c r="C95" s="5" t="s">
        <v>874</v>
      </c>
      <c r="D95" s="33" t="s">
        <v>1170</v>
      </c>
      <c r="E95" s="33" t="s">
        <v>1171</v>
      </c>
      <c r="F95" s="14">
        <v>876</v>
      </c>
      <c r="G95" s="31" t="s">
        <v>559</v>
      </c>
      <c r="H95" s="5">
        <v>1</v>
      </c>
      <c r="I95" s="5">
        <v>88401</v>
      </c>
      <c r="J95" s="3" t="s">
        <v>471</v>
      </c>
      <c r="K95" s="57">
        <v>1320416</v>
      </c>
      <c r="L95" s="32" t="s">
        <v>472</v>
      </c>
      <c r="M95" s="32" t="s">
        <v>473</v>
      </c>
      <c r="N95" s="54" t="s">
        <v>580</v>
      </c>
      <c r="O95" s="5" t="s">
        <v>483</v>
      </c>
      <c r="P95" s="22"/>
      <c r="Q95" s="6"/>
    </row>
    <row r="96" spans="1:17" s="29" customFormat="1" ht="60">
      <c r="A96" s="16" t="s">
        <v>1172</v>
      </c>
      <c r="B96" s="5" t="s">
        <v>747</v>
      </c>
      <c r="C96" s="5" t="s">
        <v>747</v>
      </c>
      <c r="D96" s="33" t="s">
        <v>1173</v>
      </c>
      <c r="E96" s="33" t="s">
        <v>1216</v>
      </c>
      <c r="F96" s="14">
        <v>876</v>
      </c>
      <c r="G96" s="31" t="s">
        <v>559</v>
      </c>
      <c r="H96" s="5">
        <v>1</v>
      </c>
      <c r="I96" s="5">
        <v>88401</v>
      </c>
      <c r="J96" s="3" t="s">
        <v>471</v>
      </c>
      <c r="K96" s="57">
        <v>9345600</v>
      </c>
      <c r="L96" s="32" t="s">
        <v>472</v>
      </c>
      <c r="M96" s="32" t="s">
        <v>481</v>
      </c>
      <c r="N96" s="54" t="s">
        <v>580</v>
      </c>
      <c r="O96" s="5" t="s">
        <v>483</v>
      </c>
      <c r="P96" s="22"/>
      <c r="Q96" s="6"/>
    </row>
    <row r="97" spans="1:17" s="29" customFormat="1" ht="51">
      <c r="A97" s="16" t="s">
        <v>1217</v>
      </c>
      <c r="B97" s="16" t="s">
        <v>1169</v>
      </c>
      <c r="C97" s="5" t="s">
        <v>874</v>
      </c>
      <c r="D97" s="3" t="s">
        <v>1218</v>
      </c>
      <c r="E97" s="5" t="s">
        <v>1219</v>
      </c>
      <c r="F97" s="14">
        <v>876</v>
      </c>
      <c r="G97" s="31" t="s">
        <v>559</v>
      </c>
      <c r="H97" s="5">
        <v>1</v>
      </c>
      <c r="I97" s="5">
        <v>88401</v>
      </c>
      <c r="J97" s="3" t="s">
        <v>471</v>
      </c>
      <c r="K97" s="57">
        <v>491732</v>
      </c>
      <c r="L97" s="32" t="s">
        <v>472</v>
      </c>
      <c r="M97" s="32" t="s">
        <v>473</v>
      </c>
      <c r="N97" s="54" t="s">
        <v>580</v>
      </c>
      <c r="O97" s="5" t="s">
        <v>483</v>
      </c>
      <c r="P97" s="22"/>
      <c r="Q97" s="6"/>
    </row>
    <row r="98" spans="1:17" s="29" customFormat="1" ht="75">
      <c r="A98" s="16" t="s">
        <v>1220</v>
      </c>
      <c r="B98" s="16" t="s">
        <v>558</v>
      </c>
      <c r="C98" s="5" t="s">
        <v>749</v>
      </c>
      <c r="D98" s="3" t="s">
        <v>1225</v>
      </c>
      <c r="E98" s="5" t="s">
        <v>1221</v>
      </c>
      <c r="F98" s="14">
        <v>876</v>
      </c>
      <c r="G98" s="31" t="s">
        <v>559</v>
      </c>
      <c r="H98" s="5">
        <v>1</v>
      </c>
      <c r="I98" s="5">
        <v>88401</v>
      </c>
      <c r="J98" s="3" t="s">
        <v>471</v>
      </c>
      <c r="K98" s="57">
        <v>1027343</v>
      </c>
      <c r="L98" s="32" t="s">
        <v>472</v>
      </c>
      <c r="M98" s="32" t="s">
        <v>473</v>
      </c>
      <c r="N98" s="54" t="s">
        <v>580</v>
      </c>
      <c r="O98" s="5" t="s">
        <v>483</v>
      </c>
      <c r="P98" s="22"/>
      <c r="Q98" s="6"/>
    </row>
    <row r="99" spans="1:15" s="77" customFormat="1" ht="51">
      <c r="A99" s="120" t="s">
        <v>1222</v>
      </c>
      <c r="B99" s="120" t="s">
        <v>558</v>
      </c>
      <c r="C99" s="166" t="s">
        <v>749</v>
      </c>
      <c r="D99" s="120" t="s">
        <v>1223</v>
      </c>
      <c r="E99" s="5" t="s">
        <v>600</v>
      </c>
      <c r="F99" s="14">
        <v>876</v>
      </c>
      <c r="G99" s="31" t="s">
        <v>559</v>
      </c>
      <c r="H99" s="5">
        <v>1</v>
      </c>
      <c r="I99" s="5">
        <v>88401</v>
      </c>
      <c r="J99" s="3" t="s">
        <v>471</v>
      </c>
      <c r="K99" s="57">
        <v>171957</v>
      </c>
      <c r="L99" s="32" t="s">
        <v>472</v>
      </c>
      <c r="M99" s="32" t="s">
        <v>473</v>
      </c>
      <c r="N99" s="54" t="s">
        <v>580</v>
      </c>
      <c r="O99" s="5" t="s">
        <v>483</v>
      </c>
    </row>
    <row r="100" spans="1:17" ht="15">
      <c r="A100" s="201" t="s">
        <v>477</v>
      </c>
      <c r="B100" s="202"/>
      <c r="C100" s="202"/>
      <c r="D100" s="202"/>
      <c r="E100" s="202"/>
      <c r="F100" s="202"/>
      <c r="G100" s="202"/>
      <c r="H100" s="202"/>
      <c r="I100" s="5"/>
      <c r="J100" s="3"/>
      <c r="K100" s="184"/>
      <c r="L100" s="28"/>
      <c r="M100" s="28"/>
      <c r="N100" s="28"/>
      <c r="O100" s="34"/>
      <c r="P100" s="9"/>
      <c r="Q100" s="22"/>
    </row>
    <row r="101" spans="1:17" s="11" customFormat="1" ht="60">
      <c r="A101" s="16" t="s">
        <v>648</v>
      </c>
      <c r="B101" s="16" t="s">
        <v>729</v>
      </c>
      <c r="C101" s="16" t="s">
        <v>758</v>
      </c>
      <c r="D101" s="20" t="s">
        <v>102</v>
      </c>
      <c r="E101" s="3" t="s">
        <v>493</v>
      </c>
      <c r="F101" s="3">
        <v>796</v>
      </c>
      <c r="G101" s="3" t="s">
        <v>470</v>
      </c>
      <c r="H101" s="2">
        <v>1</v>
      </c>
      <c r="I101" s="5">
        <v>88401</v>
      </c>
      <c r="J101" s="3" t="s">
        <v>471</v>
      </c>
      <c r="K101" s="56">
        <v>3150000</v>
      </c>
      <c r="L101" s="16" t="s">
        <v>502</v>
      </c>
      <c r="M101" s="17" t="s">
        <v>504</v>
      </c>
      <c r="N101" s="5" t="s">
        <v>474</v>
      </c>
      <c r="O101" s="3" t="s">
        <v>475</v>
      </c>
      <c r="P101" s="22"/>
      <c r="Q101" s="6"/>
    </row>
    <row r="102" spans="1:17" s="11" customFormat="1" ht="45">
      <c r="A102" s="16" t="s">
        <v>650</v>
      </c>
      <c r="B102" s="16" t="s">
        <v>732</v>
      </c>
      <c r="C102" s="16" t="s">
        <v>829</v>
      </c>
      <c r="D102" s="20" t="s">
        <v>573</v>
      </c>
      <c r="E102" s="3" t="s">
        <v>494</v>
      </c>
      <c r="F102" s="3">
        <v>796</v>
      </c>
      <c r="G102" s="3" t="s">
        <v>470</v>
      </c>
      <c r="H102" s="2">
        <v>1</v>
      </c>
      <c r="I102" s="5">
        <v>88401</v>
      </c>
      <c r="J102" s="3" t="s">
        <v>471</v>
      </c>
      <c r="K102" s="56">
        <v>1135000</v>
      </c>
      <c r="L102" s="16" t="s">
        <v>502</v>
      </c>
      <c r="M102" s="17" t="s">
        <v>478</v>
      </c>
      <c r="N102" s="5" t="s">
        <v>474</v>
      </c>
      <c r="O102" s="3" t="s">
        <v>475</v>
      </c>
      <c r="P102" s="22"/>
      <c r="Q102" s="6"/>
    </row>
    <row r="103" spans="1:17" s="29" customFormat="1" ht="75">
      <c r="A103" s="16" t="s">
        <v>659</v>
      </c>
      <c r="B103" s="5" t="s">
        <v>558</v>
      </c>
      <c r="C103" s="5" t="s">
        <v>749</v>
      </c>
      <c r="D103" s="33" t="s">
        <v>84</v>
      </c>
      <c r="E103" s="5" t="s">
        <v>600</v>
      </c>
      <c r="F103" s="14">
        <v>876</v>
      </c>
      <c r="G103" s="31" t="s">
        <v>559</v>
      </c>
      <c r="H103" s="5">
        <v>1</v>
      </c>
      <c r="I103" s="5">
        <v>88401</v>
      </c>
      <c r="J103" s="3" t="s">
        <v>471</v>
      </c>
      <c r="K103" s="57">
        <v>5723738</v>
      </c>
      <c r="L103" s="32" t="s">
        <v>502</v>
      </c>
      <c r="M103" s="32" t="s">
        <v>503</v>
      </c>
      <c r="N103" s="54" t="s">
        <v>580</v>
      </c>
      <c r="O103" s="5" t="s">
        <v>483</v>
      </c>
      <c r="P103" s="22"/>
      <c r="Q103" s="6"/>
    </row>
    <row r="104" spans="1:17" s="29" customFormat="1" ht="51">
      <c r="A104" s="16" t="s">
        <v>727</v>
      </c>
      <c r="B104" s="5" t="s">
        <v>558</v>
      </c>
      <c r="C104" s="5" t="s">
        <v>749</v>
      </c>
      <c r="D104" s="33" t="s">
        <v>601</v>
      </c>
      <c r="E104" s="5" t="s">
        <v>600</v>
      </c>
      <c r="F104" s="14">
        <v>876</v>
      </c>
      <c r="G104" s="31" t="s">
        <v>559</v>
      </c>
      <c r="H104" s="5">
        <v>1</v>
      </c>
      <c r="I104" s="5">
        <v>88401</v>
      </c>
      <c r="J104" s="3" t="s">
        <v>471</v>
      </c>
      <c r="K104" s="57">
        <v>1000000</v>
      </c>
      <c r="L104" s="32" t="s">
        <v>502</v>
      </c>
      <c r="M104" s="32" t="s">
        <v>503</v>
      </c>
      <c r="N104" s="54" t="s">
        <v>580</v>
      </c>
      <c r="O104" s="5" t="s">
        <v>483</v>
      </c>
      <c r="P104" s="22"/>
      <c r="Q104" s="6"/>
    </row>
    <row r="105" spans="1:17" s="119" customFormat="1" ht="105">
      <c r="A105" s="16" t="s">
        <v>1159</v>
      </c>
      <c r="B105" s="5" t="s">
        <v>747</v>
      </c>
      <c r="C105" s="5" t="s">
        <v>748</v>
      </c>
      <c r="D105" s="33" t="s">
        <v>595</v>
      </c>
      <c r="E105" s="4" t="s">
        <v>1154</v>
      </c>
      <c r="F105" s="14">
        <v>876</v>
      </c>
      <c r="G105" s="31" t="s">
        <v>559</v>
      </c>
      <c r="H105" s="5">
        <v>1</v>
      </c>
      <c r="I105" s="5">
        <v>88401</v>
      </c>
      <c r="J105" s="3" t="s">
        <v>471</v>
      </c>
      <c r="K105" s="57">
        <v>1350000</v>
      </c>
      <c r="L105" s="32" t="s">
        <v>577</v>
      </c>
      <c r="M105" s="32" t="s">
        <v>503</v>
      </c>
      <c r="N105" s="5" t="s">
        <v>474</v>
      </c>
      <c r="O105" s="5" t="s">
        <v>475</v>
      </c>
      <c r="P105" s="118"/>
      <c r="Q105" s="118"/>
    </row>
    <row r="106" spans="1:17" s="119" customFormat="1" ht="105">
      <c r="A106" s="16" t="s">
        <v>1160</v>
      </c>
      <c r="B106" s="5" t="s">
        <v>747</v>
      </c>
      <c r="C106" s="5" t="s">
        <v>748</v>
      </c>
      <c r="D106" s="33" t="s">
        <v>596</v>
      </c>
      <c r="E106" s="4" t="s">
        <v>1157</v>
      </c>
      <c r="F106" s="14">
        <v>876</v>
      </c>
      <c r="G106" s="31" t="s">
        <v>559</v>
      </c>
      <c r="H106" s="5">
        <v>1</v>
      </c>
      <c r="I106" s="5">
        <v>88401</v>
      </c>
      <c r="J106" s="3" t="s">
        <v>471</v>
      </c>
      <c r="K106" s="57">
        <v>1980000</v>
      </c>
      <c r="L106" s="32" t="s">
        <v>577</v>
      </c>
      <c r="M106" s="32" t="s">
        <v>503</v>
      </c>
      <c r="N106" s="5" t="s">
        <v>474</v>
      </c>
      <c r="O106" s="5" t="s">
        <v>475</v>
      </c>
      <c r="P106" s="118"/>
      <c r="Q106" s="118"/>
    </row>
    <row r="107" spans="1:17" s="119" customFormat="1" ht="105">
      <c r="A107" s="16" t="s">
        <v>1161</v>
      </c>
      <c r="B107" s="5" t="s">
        <v>747</v>
      </c>
      <c r="C107" s="5" t="s">
        <v>748</v>
      </c>
      <c r="D107" s="33" t="s">
        <v>599</v>
      </c>
      <c r="E107" s="4" t="s">
        <v>1158</v>
      </c>
      <c r="F107" s="14">
        <v>876</v>
      </c>
      <c r="G107" s="31" t="s">
        <v>559</v>
      </c>
      <c r="H107" s="5">
        <v>1</v>
      </c>
      <c r="I107" s="5">
        <v>88401</v>
      </c>
      <c r="J107" s="3" t="s">
        <v>471</v>
      </c>
      <c r="K107" s="57">
        <v>3400000</v>
      </c>
      <c r="L107" s="32" t="s">
        <v>577</v>
      </c>
      <c r="M107" s="32" t="s">
        <v>593</v>
      </c>
      <c r="N107" s="5" t="s">
        <v>474</v>
      </c>
      <c r="O107" s="5" t="s">
        <v>475</v>
      </c>
      <c r="P107" s="118"/>
      <c r="Q107" s="118"/>
    </row>
    <row r="108" spans="1:17" s="119" customFormat="1" ht="105">
      <c r="A108" s="16" t="s">
        <v>1162</v>
      </c>
      <c r="B108" s="5" t="s">
        <v>747</v>
      </c>
      <c r="C108" s="5" t="s">
        <v>748</v>
      </c>
      <c r="D108" s="33" t="s">
        <v>598</v>
      </c>
      <c r="E108" s="4" t="s">
        <v>1156</v>
      </c>
      <c r="F108" s="14">
        <v>876</v>
      </c>
      <c r="G108" s="31" t="s">
        <v>559</v>
      </c>
      <c r="H108" s="5">
        <v>1</v>
      </c>
      <c r="I108" s="5">
        <v>88401</v>
      </c>
      <c r="J108" s="3" t="s">
        <v>471</v>
      </c>
      <c r="K108" s="57">
        <v>1600000</v>
      </c>
      <c r="L108" s="32" t="s">
        <v>577</v>
      </c>
      <c r="M108" s="32" t="s">
        <v>503</v>
      </c>
      <c r="N108" s="5" t="s">
        <v>474</v>
      </c>
      <c r="O108" s="5" t="s">
        <v>475</v>
      </c>
      <c r="P108" s="118"/>
      <c r="Q108" s="118"/>
    </row>
    <row r="109" spans="1:17" s="119" customFormat="1" ht="105">
      <c r="A109" s="16" t="s">
        <v>1224</v>
      </c>
      <c r="B109" s="5" t="s">
        <v>747</v>
      </c>
      <c r="C109" s="5" t="s">
        <v>748</v>
      </c>
      <c r="D109" s="121" t="s">
        <v>597</v>
      </c>
      <c r="E109" s="4" t="s">
        <v>1155</v>
      </c>
      <c r="F109" s="122">
        <v>876</v>
      </c>
      <c r="G109" s="31" t="s">
        <v>559</v>
      </c>
      <c r="H109" s="5">
        <v>1</v>
      </c>
      <c r="I109" s="5">
        <v>88401</v>
      </c>
      <c r="J109" s="3" t="s">
        <v>471</v>
      </c>
      <c r="K109" s="57">
        <v>1550000</v>
      </c>
      <c r="L109" s="32" t="s">
        <v>577</v>
      </c>
      <c r="M109" s="32" t="s">
        <v>503</v>
      </c>
      <c r="N109" s="5" t="s">
        <v>474</v>
      </c>
      <c r="O109" s="5" t="s">
        <v>475</v>
      </c>
      <c r="P109" s="118"/>
      <c r="Q109" s="118"/>
    </row>
    <row r="110" spans="1:17" s="11" customFormat="1" ht="45">
      <c r="A110" s="16" t="s">
        <v>1234</v>
      </c>
      <c r="B110" s="16" t="s">
        <v>732</v>
      </c>
      <c r="C110" s="16" t="s">
        <v>733</v>
      </c>
      <c r="D110" s="20" t="s">
        <v>561</v>
      </c>
      <c r="E110" s="3" t="s">
        <v>489</v>
      </c>
      <c r="F110" s="3">
        <v>796</v>
      </c>
      <c r="G110" s="3" t="s">
        <v>470</v>
      </c>
      <c r="H110" s="2">
        <v>1</v>
      </c>
      <c r="I110" s="5">
        <v>88401</v>
      </c>
      <c r="J110" s="3" t="s">
        <v>471</v>
      </c>
      <c r="K110" s="56">
        <v>855000</v>
      </c>
      <c r="L110" s="16" t="s">
        <v>577</v>
      </c>
      <c r="M110" s="17" t="s">
        <v>502</v>
      </c>
      <c r="N110" s="5" t="s">
        <v>474</v>
      </c>
      <c r="O110" s="3" t="s">
        <v>475</v>
      </c>
      <c r="P110" s="22"/>
      <c r="Q110" s="6"/>
    </row>
    <row r="111" spans="1:17" s="11" customFormat="1" ht="45">
      <c r="A111" s="16" t="s">
        <v>1235</v>
      </c>
      <c r="B111" s="70" t="s">
        <v>729</v>
      </c>
      <c r="C111" s="16" t="s">
        <v>734</v>
      </c>
      <c r="D111" s="20" t="s">
        <v>568</v>
      </c>
      <c r="E111" s="3" t="s">
        <v>491</v>
      </c>
      <c r="F111" s="3">
        <v>796</v>
      </c>
      <c r="G111" s="3" t="s">
        <v>470</v>
      </c>
      <c r="H111" s="2">
        <v>1</v>
      </c>
      <c r="I111" s="5">
        <v>88401</v>
      </c>
      <c r="J111" s="3" t="s">
        <v>471</v>
      </c>
      <c r="K111" s="56">
        <v>2636000</v>
      </c>
      <c r="L111" s="16" t="s">
        <v>577</v>
      </c>
      <c r="M111" s="17" t="s">
        <v>502</v>
      </c>
      <c r="N111" s="5" t="s">
        <v>474</v>
      </c>
      <c r="O111" s="3" t="s">
        <v>475</v>
      </c>
      <c r="P111" s="22"/>
      <c r="Q111" s="6"/>
    </row>
    <row r="112" spans="1:17" s="29" customFormat="1" ht="51">
      <c r="A112" s="16" t="s">
        <v>1237</v>
      </c>
      <c r="B112" s="5" t="s">
        <v>558</v>
      </c>
      <c r="C112" s="5" t="s">
        <v>749</v>
      </c>
      <c r="D112" s="33" t="s">
        <v>1238</v>
      </c>
      <c r="E112" s="5" t="s">
        <v>600</v>
      </c>
      <c r="F112" s="14">
        <v>876</v>
      </c>
      <c r="G112" s="31" t="s">
        <v>559</v>
      </c>
      <c r="H112" s="5">
        <v>1</v>
      </c>
      <c r="I112" s="5">
        <v>88401</v>
      </c>
      <c r="J112" s="3" t="s">
        <v>471</v>
      </c>
      <c r="K112" s="57">
        <v>7767746</v>
      </c>
      <c r="L112" s="32" t="s">
        <v>577</v>
      </c>
      <c r="M112" s="32" t="s">
        <v>504</v>
      </c>
      <c r="N112" s="54" t="s">
        <v>580</v>
      </c>
      <c r="O112" s="5" t="s">
        <v>483</v>
      </c>
      <c r="P112" s="22"/>
      <c r="Q112" s="6"/>
    </row>
    <row r="113" spans="1:17" s="29" customFormat="1" ht="51">
      <c r="A113" s="16" t="s">
        <v>1239</v>
      </c>
      <c r="B113" s="5" t="s">
        <v>558</v>
      </c>
      <c r="C113" s="5" t="s">
        <v>749</v>
      </c>
      <c r="D113" s="33" t="s">
        <v>607</v>
      </c>
      <c r="E113" s="5" t="s">
        <v>600</v>
      </c>
      <c r="F113" s="14">
        <v>876</v>
      </c>
      <c r="G113" s="31" t="s">
        <v>559</v>
      </c>
      <c r="H113" s="5">
        <v>1</v>
      </c>
      <c r="I113" s="5">
        <v>88401</v>
      </c>
      <c r="J113" s="3" t="s">
        <v>471</v>
      </c>
      <c r="K113" s="57">
        <v>1366462</v>
      </c>
      <c r="L113" s="16" t="s">
        <v>502</v>
      </c>
      <c r="M113" s="17" t="s">
        <v>504</v>
      </c>
      <c r="N113" s="54" t="s">
        <v>580</v>
      </c>
      <c r="O113" s="5" t="s">
        <v>483</v>
      </c>
      <c r="P113" s="22"/>
      <c r="Q113" s="6"/>
    </row>
    <row r="114" spans="1:17" s="29" customFormat="1" ht="45">
      <c r="A114" s="16" t="s">
        <v>1240</v>
      </c>
      <c r="B114" s="5" t="s">
        <v>761</v>
      </c>
      <c r="C114" s="5" t="s">
        <v>762</v>
      </c>
      <c r="D114" s="33" t="s">
        <v>1164</v>
      </c>
      <c r="E114" s="5" t="s">
        <v>600</v>
      </c>
      <c r="F114" s="14">
        <v>876</v>
      </c>
      <c r="G114" s="31" t="s">
        <v>559</v>
      </c>
      <c r="H114" s="5">
        <v>1</v>
      </c>
      <c r="I114" s="5">
        <v>88401</v>
      </c>
      <c r="J114" s="3" t="s">
        <v>471</v>
      </c>
      <c r="K114" s="57">
        <v>1544165</v>
      </c>
      <c r="L114" s="32" t="s">
        <v>577</v>
      </c>
      <c r="M114" s="32" t="s">
        <v>502</v>
      </c>
      <c r="N114" s="5" t="s">
        <v>474</v>
      </c>
      <c r="O114" s="5" t="s">
        <v>475</v>
      </c>
      <c r="P114" s="22"/>
      <c r="Q114" s="6"/>
    </row>
    <row r="115" spans="1:15" s="11" customFormat="1" ht="81">
      <c r="A115" s="12" t="s">
        <v>1226</v>
      </c>
      <c r="B115" s="18" t="s">
        <v>558</v>
      </c>
      <c r="C115" s="5" t="s">
        <v>749</v>
      </c>
      <c r="D115" s="5" t="s">
        <v>1227</v>
      </c>
      <c r="E115" s="4" t="s">
        <v>1228</v>
      </c>
      <c r="F115" s="12" t="s">
        <v>877</v>
      </c>
      <c r="G115" s="5" t="s">
        <v>579</v>
      </c>
      <c r="H115" s="5">
        <v>1</v>
      </c>
      <c r="I115" s="5">
        <v>88401</v>
      </c>
      <c r="J115" s="5" t="s">
        <v>847</v>
      </c>
      <c r="K115" s="104">
        <v>11707886</v>
      </c>
      <c r="L115" s="16" t="s">
        <v>577</v>
      </c>
      <c r="M115" s="17" t="s">
        <v>502</v>
      </c>
      <c r="N115" s="54" t="s">
        <v>580</v>
      </c>
      <c r="O115" s="5" t="s">
        <v>483</v>
      </c>
    </row>
    <row r="116" spans="1:15" s="11" customFormat="1" ht="138">
      <c r="A116" s="12" t="s">
        <v>1229</v>
      </c>
      <c r="B116" s="18" t="s">
        <v>558</v>
      </c>
      <c r="C116" s="5" t="s">
        <v>749</v>
      </c>
      <c r="D116" s="5" t="s">
        <v>1232</v>
      </c>
      <c r="E116" s="4" t="s">
        <v>1228</v>
      </c>
      <c r="F116" s="12" t="s">
        <v>877</v>
      </c>
      <c r="G116" s="5" t="s">
        <v>579</v>
      </c>
      <c r="H116" s="5">
        <v>1</v>
      </c>
      <c r="I116" s="5">
        <v>88401</v>
      </c>
      <c r="J116" s="5" t="s">
        <v>847</v>
      </c>
      <c r="K116" s="104">
        <v>8361589</v>
      </c>
      <c r="L116" s="16" t="s">
        <v>577</v>
      </c>
      <c r="M116" s="17" t="s">
        <v>502</v>
      </c>
      <c r="N116" s="54" t="s">
        <v>580</v>
      </c>
      <c r="O116" s="5" t="s">
        <v>483</v>
      </c>
    </row>
    <row r="117" spans="1:17" s="11" customFormat="1" ht="60">
      <c r="A117" s="12" t="s">
        <v>1231</v>
      </c>
      <c r="B117" s="18" t="s">
        <v>869</v>
      </c>
      <c r="C117" s="5" t="s">
        <v>870</v>
      </c>
      <c r="D117" s="5" t="s">
        <v>871</v>
      </c>
      <c r="E117" s="4" t="s">
        <v>788</v>
      </c>
      <c r="F117" s="12" t="s">
        <v>846</v>
      </c>
      <c r="G117" s="5" t="s">
        <v>470</v>
      </c>
      <c r="H117" s="5">
        <v>10</v>
      </c>
      <c r="I117" s="5">
        <v>88401</v>
      </c>
      <c r="J117" s="5" t="s">
        <v>847</v>
      </c>
      <c r="K117" s="104">
        <v>1819480</v>
      </c>
      <c r="L117" s="12" t="s">
        <v>577</v>
      </c>
      <c r="M117" s="14" t="s">
        <v>502</v>
      </c>
      <c r="N117" s="54" t="s">
        <v>580</v>
      </c>
      <c r="O117" s="5" t="s">
        <v>483</v>
      </c>
      <c r="P117" s="22"/>
      <c r="Q117" s="6"/>
    </row>
    <row r="118" spans="1:17" s="11" customFormat="1" ht="60">
      <c r="A118" s="12" t="s">
        <v>1233</v>
      </c>
      <c r="B118" s="18" t="s">
        <v>769</v>
      </c>
      <c r="C118" s="123" t="s">
        <v>1242</v>
      </c>
      <c r="D118" s="5" t="s">
        <v>1243</v>
      </c>
      <c r="E118" s="4" t="s">
        <v>1244</v>
      </c>
      <c r="F118" s="2">
        <v>112</v>
      </c>
      <c r="G118" s="3" t="s">
        <v>584</v>
      </c>
      <c r="H118" s="5">
        <v>3105</v>
      </c>
      <c r="I118" s="5">
        <v>88401</v>
      </c>
      <c r="J118" s="5" t="s">
        <v>847</v>
      </c>
      <c r="K118" s="104">
        <v>3150000</v>
      </c>
      <c r="L118" s="12" t="s">
        <v>577</v>
      </c>
      <c r="M118" s="14" t="s">
        <v>481</v>
      </c>
      <c r="N118" s="5" t="s">
        <v>474</v>
      </c>
      <c r="O118" s="3" t="s">
        <v>475</v>
      </c>
      <c r="P118" s="22"/>
      <c r="Q118" s="6"/>
    </row>
    <row r="119" spans="1:17" s="11" customFormat="1" ht="60">
      <c r="A119" s="12" t="s">
        <v>1247</v>
      </c>
      <c r="B119" s="18" t="s">
        <v>558</v>
      </c>
      <c r="C119" s="5" t="s">
        <v>749</v>
      </c>
      <c r="D119" s="5" t="s">
        <v>1248</v>
      </c>
      <c r="E119" s="4" t="s">
        <v>1230</v>
      </c>
      <c r="F119" s="12" t="s">
        <v>877</v>
      </c>
      <c r="G119" s="5" t="s">
        <v>579</v>
      </c>
      <c r="H119" s="5">
        <v>1</v>
      </c>
      <c r="I119" s="5">
        <v>88401</v>
      </c>
      <c r="J119" s="5" t="s">
        <v>847</v>
      </c>
      <c r="K119" s="104">
        <v>2249933</v>
      </c>
      <c r="L119" s="16" t="s">
        <v>577</v>
      </c>
      <c r="M119" s="17" t="s">
        <v>503</v>
      </c>
      <c r="N119" s="54" t="s">
        <v>580</v>
      </c>
      <c r="O119" s="5" t="s">
        <v>483</v>
      </c>
      <c r="P119" s="22"/>
      <c r="Q119" s="6"/>
    </row>
    <row r="120" spans="1:17" s="27" customFormat="1" ht="210">
      <c r="A120" s="16" t="s">
        <v>1249</v>
      </c>
      <c r="B120" s="5" t="s">
        <v>740</v>
      </c>
      <c r="C120" s="5" t="s">
        <v>741</v>
      </c>
      <c r="D120" s="5" t="s">
        <v>578</v>
      </c>
      <c r="E120" s="5" t="s">
        <v>581</v>
      </c>
      <c r="F120" s="4">
        <v>876</v>
      </c>
      <c r="G120" s="5" t="s">
        <v>579</v>
      </c>
      <c r="H120" s="5">
        <v>1</v>
      </c>
      <c r="I120" s="5">
        <v>88401</v>
      </c>
      <c r="J120" s="3" t="s">
        <v>471</v>
      </c>
      <c r="K120" s="154">
        <v>25000000</v>
      </c>
      <c r="L120" s="5" t="s">
        <v>577</v>
      </c>
      <c r="M120" s="5" t="s">
        <v>481</v>
      </c>
      <c r="N120" s="54" t="s">
        <v>580</v>
      </c>
      <c r="O120" s="5" t="s">
        <v>483</v>
      </c>
      <c r="P120" s="9"/>
      <c r="Q120" s="40"/>
    </row>
    <row r="121" spans="1:17" s="27" customFormat="1" ht="285">
      <c r="A121" s="16" t="s">
        <v>1250</v>
      </c>
      <c r="B121" s="16" t="s">
        <v>1251</v>
      </c>
      <c r="C121" s="5" t="s">
        <v>1252</v>
      </c>
      <c r="D121" s="5" t="s">
        <v>1257</v>
      </c>
      <c r="E121" s="5" t="s">
        <v>1244</v>
      </c>
      <c r="F121" s="4">
        <v>876</v>
      </c>
      <c r="G121" s="5" t="s">
        <v>579</v>
      </c>
      <c r="H121" s="5">
        <v>1</v>
      </c>
      <c r="I121" s="5">
        <v>88401</v>
      </c>
      <c r="J121" s="3" t="s">
        <v>471</v>
      </c>
      <c r="K121" s="154">
        <v>3950000</v>
      </c>
      <c r="L121" s="5" t="s">
        <v>577</v>
      </c>
      <c r="M121" s="5" t="s">
        <v>503</v>
      </c>
      <c r="N121" s="54" t="s">
        <v>1253</v>
      </c>
      <c r="O121" s="5" t="s">
        <v>475</v>
      </c>
      <c r="P121" s="9"/>
      <c r="Q121" s="40"/>
    </row>
    <row r="122" spans="1:17" s="15" customFormat="1" ht="225">
      <c r="A122" s="16" t="s">
        <v>1254</v>
      </c>
      <c r="B122" s="5" t="s">
        <v>777</v>
      </c>
      <c r="C122" s="5" t="s">
        <v>775</v>
      </c>
      <c r="D122" s="5" t="s">
        <v>716</v>
      </c>
      <c r="E122" s="67" t="s">
        <v>728</v>
      </c>
      <c r="F122" s="3">
        <v>792</v>
      </c>
      <c r="G122" s="3" t="s">
        <v>717</v>
      </c>
      <c r="H122" s="2">
        <v>50</v>
      </c>
      <c r="I122" s="5">
        <v>88401</v>
      </c>
      <c r="J122" s="3" t="s">
        <v>471</v>
      </c>
      <c r="K122" s="182">
        <v>1498000</v>
      </c>
      <c r="L122" s="5" t="s">
        <v>473</v>
      </c>
      <c r="M122" s="14" t="s">
        <v>503</v>
      </c>
      <c r="N122" s="5" t="s">
        <v>580</v>
      </c>
      <c r="O122" s="3" t="s">
        <v>483</v>
      </c>
      <c r="P122" s="22"/>
      <c r="Q122" s="22"/>
    </row>
    <row r="123" spans="1:17" s="27" customFormat="1" ht="150">
      <c r="A123" s="16" t="s">
        <v>1255</v>
      </c>
      <c r="B123" s="16" t="s">
        <v>1251</v>
      </c>
      <c r="C123" s="5" t="s">
        <v>1252</v>
      </c>
      <c r="D123" s="5" t="s">
        <v>1256</v>
      </c>
      <c r="E123" s="5" t="s">
        <v>1244</v>
      </c>
      <c r="F123" s="4">
        <v>876</v>
      </c>
      <c r="G123" s="5" t="s">
        <v>579</v>
      </c>
      <c r="H123" s="5">
        <v>1</v>
      </c>
      <c r="I123" s="5">
        <v>88401</v>
      </c>
      <c r="J123" s="3" t="s">
        <v>471</v>
      </c>
      <c r="K123" s="154">
        <v>4000000</v>
      </c>
      <c r="L123" s="5" t="s">
        <v>577</v>
      </c>
      <c r="M123" s="5" t="s">
        <v>503</v>
      </c>
      <c r="N123" s="54" t="s">
        <v>1253</v>
      </c>
      <c r="O123" s="5" t="s">
        <v>475</v>
      </c>
      <c r="P123" s="9"/>
      <c r="Q123" s="40"/>
    </row>
    <row r="124" spans="1:17" s="27" customFormat="1" ht="90">
      <c r="A124" s="16" t="s">
        <v>1258</v>
      </c>
      <c r="B124" s="16" t="s">
        <v>1259</v>
      </c>
      <c r="C124" s="5" t="s">
        <v>1260</v>
      </c>
      <c r="D124" s="5" t="s">
        <v>1261</v>
      </c>
      <c r="E124" s="5" t="s">
        <v>1262</v>
      </c>
      <c r="F124" s="4">
        <v>642</v>
      </c>
      <c r="G124" s="5" t="s">
        <v>1263</v>
      </c>
      <c r="H124" s="5">
        <v>1</v>
      </c>
      <c r="I124" s="5">
        <v>88401</v>
      </c>
      <c r="J124" s="3" t="s">
        <v>471</v>
      </c>
      <c r="K124" s="103">
        <v>19307</v>
      </c>
      <c r="L124" s="16" t="s">
        <v>473</v>
      </c>
      <c r="M124" s="17" t="s">
        <v>504</v>
      </c>
      <c r="N124" s="5" t="s">
        <v>474</v>
      </c>
      <c r="O124" s="3" t="s">
        <v>475</v>
      </c>
      <c r="P124" s="9"/>
      <c r="Q124" s="40"/>
    </row>
    <row r="125" spans="1:17" s="27" customFormat="1" ht="90">
      <c r="A125" s="16" t="s">
        <v>1264</v>
      </c>
      <c r="B125" s="16" t="s">
        <v>1259</v>
      </c>
      <c r="C125" s="5" t="s">
        <v>1260</v>
      </c>
      <c r="D125" s="5" t="s">
        <v>1265</v>
      </c>
      <c r="E125" s="5" t="s">
        <v>1266</v>
      </c>
      <c r="F125" s="4">
        <v>642</v>
      </c>
      <c r="G125" s="5" t="s">
        <v>1263</v>
      </c>
      <c r="H125" s="5">
        <v>1</v>
      </c>
      <c r="I125" s="5">
        <v>88401</v>
      </c>
      <c r="J125" s="3" t="s">
        <v>471</v>
      </c>
      <c r="K125" s="103">
        <v>21839</v>
      </c>
      <c r="L125" s="16" t="s">
        <v>473</v>
      </c>
      <c r="M125" s="17" t="s">
        <v>504</v>
      </c>
      <c r="N125" s="5" t="s">
        <v>474</v>
      </c>
      <c r="O125" s="3" t="s">
        <v>475</v>
      </c>
      <c r="P125" s="9"/>
      <c r="Q125" s="40"/>
    </row>
    <row r="126" spans="1:17" s="27" customFormat="1" ht="75">
      <c r="A126" s="16" t="s">
        <v>1267</v>
      </c>
      <c r="B126" s="16" t="s">
        <v>1268</v>
      </c>
      <c r="C126" s="5" t="s">
        <v>866</v>
      </c>
      <c r="D126" s="5" t="s">
        <v>1269</v>
      </c>
      <c r="E126" s="5" t="s">
        <v>1270</v>
      </c>
      <c r="F126" s="4">
        <v>642</v>
      </c>
      <c r="G126" s="5" t="s">
        <v>1263</v>
      </c>
      <c r="H126" s="5">
        <v>5</v>
      </c>
      <c r="I126" s="5">
        <v>88401</v>
      </c>
      <c r="J126" s="3" t="s">
        <v>471</v>
      </c>
      <c r="K126" s="57">
        <v>1950000</v>
      </c>
      <c r="L126" s="16" t="s">
        <v>473</v>
      </c>
      <c r="M126" s="17" t="s">
        <v>504</v>
      </c>
      <c r="N126" s="5" t="s">
        <v>474</v>
      </c>
      <c r="O126" s="3" t="s">
        <v>475</v>
      </c>
      <c r="P126" s="9"/>
      <c r="Q126" s="40"/>
    </row>
    <row r="127" spans="1:17" s="27" customFormat="1" ht="75">
      <c r="A127" s="16" t="s">
        <v>1271</v>
      </c>
      <c r="B127" s="16" t="s">
        <v>1364</v>
      </c>
      <c r="C127" s="5" t="s">
        <v>1363</v>
      </c>
      <c r="D127" s="5" t="s">
        <v>1272</v>
      </c>
      <c r="E127" s="5" t="s">
        <v>1273</v>
      </c>
      <c r="F127" s="4">
        <v>642</v>
      </c>
      <c r="G127" s="5" t="s">
        <v>1263</v>
      </c>
      <c r="H127" s="5">
        <v>1</v>
      </c>
      <c r="I127" s="5">
        <v>88401</v>
      </c>
      <c r="J127" s="3" t="s">
        <v>471</v>
      </c>
      <c r="K127" s="103">
        <v>26000</v>
      </c>
      <c r="L127" s="16" t="s">
        <v>473</v>
      </c>
      <c r="M127" s="17" t="s">
        <v>504</v>
      </c>
      <c r="N127" s="5" t="s">
        <v>474</v>
      </c>
      <c r="O127" s="3" t="s">
        <v>475</v>
      </c>
      <c r="P127" s="9"/>
      <c r="Q127" s="40"/>
    </row>
    <row r="128" spans="1:17" s="27" customFormat="1" ht="105">
      <c r="A128" s="16" t="s">
        <v>1274</v>
      </c>
      <c r="B128" s="16" t="s">
        <v>1275</v>
      </c>
      <c r="C128" s="5" t="s">
        <v>1276</v>
      </c>
      <c r="D128" s="5" t="s">
        <v>1280</v>
      </c>
      <c r="E128" s="5" t="s">
        <v>1277</v>
      </c>
      <c r="F128" s="4">
        <v>642</v>
      </c>
      <c r="G128" s="5" t="s">
        <v>1263</v>
      </c>
      <c r="H128" s="5">
        <v>1</v>
      </c>
      <c r="I128" s="5">
        <v>88401</v>
      </c>
      <c r="J128" s="3" t="s">
        <v>471</v>
      </c>
      <c r="K128" s="103">
        <v>15245</v>
      </c>
      <c r="L128" s="16" t="s">
        <v>473</v>
      </c>
      <c r="M128" s="17" t="s">
        <v>503</v>
      </c>
      <c r="N128" s="5" t="s">
        <v>474</v>
      </c>
      <c r="O128" s="3" t="s">
        <v>475</v>
      </c>
      <c r="P128" s="9"/>
      <c r="Q128" s="40"/>
    </row>
    <row r="129" spans="1:15" s="11" customFormat="1" ht="60">
      <c r="A129" s="16" t="s">
        <v>1278</v>
      </c>
      <c r="B129" s="18" t="s">
        <v>558</v>
      </c>
      <c r="C129" s="5" t="s">
        <v>749</v>
      </c>
      <c r="D129" s="5" t="s">
        <v>1279</v>
      </c>
      <c r="E129" s="4" t="s">
        <v>1230</v>
      </c>
      <c r="F129" s="12" t="s">
        <v>877</v>
      </c>
      <c r="G129" s="5" t="s">
        <v>579</v>
      </c>
      <c r="H129" s="5">
        <v>1</v>
      </c>
      <c r="I129" s="5">
        <v>88401</v>
      </c>
      <c r="J129" s="5" t="s">
        <v>847</v>
      </c>
      <c r="K129" s="104">
        <v>724742</v>
      </c>
      <c r="L129" s="16" t="s">
        <v>473</v>
      </c>
      <c r="M129" s="17" t="s">
        <v>478</v>
      </c>
      <c r="N129" s="54" t="s">
        <v>580</v>
      </c>
      <c r="O129" s="5" t="s">
        <v>483</v>
      </c>
    </row>
    <row r="130" spans="1:15" s="11" customFormat="1" ht="90">
      <c r="A130" s="16" t="s">
        <v>1281</v>
      </c>
      <c r="B130" s="5" t="s">
        <v>558</v>
      </c>
      <c r="C130" s="12" t="s">
        <v>749</v>
      </c>
      <c r="D130" s="5" t="s">
        <v>1368</v>
      </c>
      <c r="E130" s="5" t="s">
        <v>1308</v>
      </c>
      <c r="F130" s="12" t="s">
        <v>877</v>
      </c>
      <c r="G130" s="5" t="s">
        <v>784</v>
      </c>
      <c r="H130" s="5">
        <v>1</v>
      </c>
      <c r="I130" s="5">
        <v>88401</v>
      </c>
      <c r="J130" s="5" t="s">
        <v>847</v>
      </c>
      <c r="K130" s="104">
        <v>2526231</v>
      </c>
      <c r="L130" s="16" t="s">
        <v>473</v>
      </c>
      <c r="M130" s="17" t="s">
        <v>478</v>
      </c>
      <c r="N130" s="5" t="s">
        <v>1309</v>
      </c>
      <c r="O130" s="5" t="s">
        <v>475</v>
      </c>
    </row>
    <row r="131" spans="1:15" s="11" customFormat="1" ht="45">
      <c r="A131" s="16" t="s">
        <v>1310</v>
      </c>
      <c r="B131" s="5" t="s">
        <v>742</v>
      </c>
      <c r="C131" s="127" t="s">
        <v>1311</v>
      </c>
      <c r="D131" s="5" t="s">
        <v>1312</v>
      </c>
      <c r="E131" s="5" t="s">
        <v>1313</v>
      </c>
      <c r="F131" s="12" t="s">
        <v>846</v>
      </c>
      <c r="G131" s="5" t="s">
        <v>470</v>
      </c>
      <c r="H131" s="5">
        <v>2780</v>
      </c>
      <c r="I131" s="5">
        <v>88401</v>
      </c>
      <c r="J131" s="5" t="s">
        <v>847</v>
      </c>
      <c r="K131" s="104">
        <v>526900</v>
      </c>
      <c r="L131" s="16" t="s">
        <v>473</v>
      </c>
      <c r="M131" s="17" t="s">
        <v>481</v>
      </c>
      <c r="N131" s="5" t="s">
        <v>474</v>
      </c>
      <c r="O131" s="3" t="s">
        <v>475</v>
      </c>
    </row>
    <row r="132" spans="1:15" s="11" customFormat="1" ht="60">
      <c r="A132" s="16" t="s">
        <v>1314</v>
      </c>
      <c r="B132" s="5" t="s">
        <v>742</v>
      </c>
      <c r="C132" s="127" t="s">
        <v>1315</v>
      </c>
      <c r="D132" s="129" t="s">
        <v>1316</v>
      </c>
      <c r="E132" s="5" t="s">
        <v>1313</v>
      </c>
      <c r="F132" s="12" t="s">
        <v>846</v>
      </c>
      <c r="G132" s="5" t="s">
        <v>470</v>
      </c>
      <c r="H132" s="129">
        <v>1020</v>
      </c>
      <c r="I132" s="5">
        <v>88401</v>
      </c>
      <c r="J132" s="5" t="s">
        <v>847</v>
      </c>
      <c r="K132" s="185">
        <v>537450</v>
      </c>
      <c r="L132" s="16" t="s">
        <v>473</v>
      </c>
      <c r="M132" s="17" t="s">
        <v>481</v>
      </c>
      <c r="N132" s="5" t="s">
        <v>474</v>
      </c>
      <c r="O132" s="3" t="s">
        <v>475</v>
      </c>
    </row>
    <row r="133" spans="1:15" s="11" customFormat="1" ht="45">
      <c r="A133" s="16" t="s">
        <v>1317</v>
      </c>
      <c r="B133" s="5" t="s">
        <v>742</v>
      </c>
      <c r="C133" s="127" t="s">
        <v>1318</v>
      </c>
      <c r="D133" s="28" t="s">
        <v>1319</v>
      </c>
      <c r="E133" s="5" t="s">
        <v>1320</v>
      </c>
      <c r="F133" s="12" t="s">
        <v>1321</v>
      </c>
      <c r="G133" s="5" t="s">
        <v>1322</v>
      </c>
      <c r="H133" s="129">
        <v>2300</v>
      </c>
      <c r="I133" s="5">
        <v>88401</v>
      </c>
      <c r="J133" s="5" t="s">
        <v>847</v>
      </c>
      <c r="K133" s="185">
        <v>920000</v>
      </c>
      <c r="L133" s="16" t="s">
        <v>473</v>
      </c>
      <c r="M133" s="17" t="s">
        <v>481</v>
      </c>
      <c r="N133" s="5" t="s">
        <v>474</v>
      </c>
      <c r="O133" s="3" t="s">
        <v>475</v>
      </c>
    </row>
    <row r="134" spans="1:15" s="11" customFormat="1" ht="45">
      <c r="A134" s="16" t="s">
        <v>1323</v>
      </c>
      <c r="B134" s="5" t="s">
        <v>742</v>
      </c>
      <c r="C134" s="127" t="s">
        <v>1324</v>
      </c>
      <c r="D134" s="28" t="s">
        <v>1325</v>
      </c>
      <c r="E134" s="5" t="s">
        <v>1326</v>
      </c>
      <c r="F134" s="12" t="s">
        <v>1327</v>
      </c>
      <c r="G134" s="5" t="s">
        <v>1328</v>
      </c>
      <c r="H134" s="129">
        <v>20</v>
      </c>
      <c r="I134" s="5">
        <v>88401</v>
      </c>
      <c r="J134" s="5" t="s">
        <v>847</v>
      </c>
      <c r="K134" s="185">
        <v>33000</v>
      </c>
      <c r="L134" s="16" t="s">
        <v>473</v>
      </c>
      <c r="M134" s="17" t="s">
        <v>481</v>
      </c>
      <c r="N134" s="5" t="s">
        <v>474</v>
      </c>
      <c r="O134" s="3" t="s">
        <v>475</v>
      </c>
    </row>
    <row r="135" spans="1:15" s="11" customFormat="1" ht="45">
      <c r="A135" s="16" t="s">
        <v>1329</v>
      </c>
      <c r="B135" s="5" t="s">
        <v>742</v>
      </c>
      <c r="C135" s="127" t="s">
        <v>1330</v>
      </c>
      <c r="D135" s="28" t="s">
        <v>1331</v>
      </c>
      <c r="E135" s="5" t="s">
        <v>1320</v>
      </c>
      <c r="F135" s="12" t="s">
        <v>1332</v>
      </c>
      <c r="G135" s="5" t="s">
        <v>1333</v>
      </c>
      <c r="H135" s="129">
        <v>1040</v>
      </c>
      <c r="I135" s="5">
        <v>88401</v>
      </c>
      <c r="J135" s="5" t="s">
        <v>847</v>
      </c>
      <c r="K135" s="185">
        <v>395200</v>
      </c>
      <c r="L135" s="16" t="s">
        <v>473</v>
      </c>
      <c r="M135" s="17" t="s">
        <v>481</v>
      </c>
      <c r="N135" s="5" t="s">
        <v>474</v>
      </c>
      <c r="O135" s="3" t="s">
        <v>475</v>
      </c>
    </row>
    <row r="136" spans="1:15" s="11" customFormat="1" ht="45">
      <c r="A136" s="16" t="s">
        <v>1334</v>
      </c>
      <c r="B136" s="5" t="s">
        <v>742</v>
      </c>
      <c r="C136" s="127" t="s">
        <v>1335</v>
      </c>
      <c r="D136" s="28" t="s">
        <v>1336</v>
      </c>
      <c r="E136" s="5" t="s">
        <v>1337</v>
      </c>
      <c r="F136" s="12" t="s">
        <v>877</v>
      </c>
      <c r="G136" s="5" t="s">
        <v>559</v>
      </c>
      <c r="H136" s="129">
        <v>672004</v>
      </c>
      <c r="I136" s="5">
        <v>88401</v>
      </c>
      <c r="J136" s="5" t="s">
        <v>847</v>
      </c>
      <c r="K136" s="185">
        <v>560000</v>
      </c>
      <c r="L136" s="16" t="s">
        <v>473</v>
      </c>
      <c r="M136" s="17" t="s">
        <v>504</v>
      </c>
      <c r="N136" s="5" t="s">
        <v>474</v>
      </c>
      <c r="O136" s="3" t="s">
        <v>475</v>
      </c>
    </row>
    <row r="137" spans="1:15" s="11" customFormat="1" ht="45">
      <c r="A137" s="16" t="s">
        <v>1338</v>
      </c>
      <c r="B137" s="5" t="s">
        <v>742</v>
      </c>
      <c r="C137" s="127" t="s">
        <v>1339</v>
      </c>
      <c r="D137" s="28" t="s">
        <v>1340</v>
      </c>
      <c r="E137" s="5" t="s">
        <v>1320</v>
      </c>
      <c r="F137" s="12" t="s">
        <v>1341</v>
      </c>
      <c r="G137" s="5" t="s">
        <v>1342</v>
      </c>
      <c r="H137" s="129">
        <v>189</v>
      </c>
      <c r="I137" s="5">
        <v>88401</v>
      </c>
      <c r="J137" s="5" t="s">
        <v>847</v>
      </c>
      <c r="K137" s="185">
        <v>213750</v>
      </c>
      <c r="L137" s="16" t="s">
        <v>473</v>
      </c>
      <c r="M137" s="17" t="s">
        <v>481</v>
      </c>
      <c r="N137" s="5" t="s">
        <v>474</v>
      </c>
      <c r="O137" s="3" t="s">
        <v>475</v>
      </c>
    </row>
    <row r="138" spans="1:15" s="11" customFormat="1" ht="75">
      <c r="A138" s="16" t="s">
        <v>1343</v>
      </c>
      <c r="B138" s="5" t="s">
        <v>742</v>
      </c>
      <c r="C138" s="127" t="s">
        <v>1344</v>
      </c>
      <c r="D138" s="28" t="s">
        <v>1345</v>
      </c>
      <c r="E138" s="5" t="s">
        <v>1313</v>
      </c>
      <c r="F138" s="12" t="s">
        <v>846</v>
      </c>
      <c r="G138" s="5" t="s">
        <v>470</v>
      </c>
      <c r="H138" s="129">
        <v>9620</v>
      </c>
      <c r="I138" s="5">
        <v>88401</v>
      </c>
      <c r="J138" s="5" t="s">
        <v>847</v>
      </c>
      <c r="K138" s="185">
        <v>619660</v>
      </c>
      <c r="L138" s="16" t="s">
        <v>473</v>
      </c>
      <c r="M138" s="17" t="s">
        <v>481</v>
      </c>
      <c r="N138" s="5" t="s">
        <v>474</v>
      </c>
      <c r="O138" s="3" t="s">
        <v>475</v>
      </c>
    </row>
    <row r="139" spans="1:15" s="11" customFormat="1" ht="75">
      <c r="A139" s="16" t="s">
        <v>1346</v>
      </c>
      <c r="B139" s="5" t="s">
        <v>742</v>
      </c>
      <c r="C139" s="127" t="s">
        <v>1347</v>
      </c>
      <c r="D139" s="28" t="s">
        <v>1348</v>
      </c>
      <c r="E139" s="5" t="s">
        <v>1313</v>
      </c>
      <c r="F139" s="12" t="s">
        <v>877</v>
      </c>
      <c r="G139" s="5" t="s">
        <v>784</v>
      </c>
      <c r="H139" s="129">
        <v>630</v>
      </c>
      <c r="I139" s="5">
        <v>88401</v>
      </c>
      <c r="J139" s="5" t="s">
        <v>847</v>
      </c>
      <c r="K139" s="185">
        <v>258000</v>
      </c>
      <c r="L139" s="16" t="s">
        <v>473</v>
      </c>
      <c r="M139" s="17" t="s">
        <v>481</v>
      </c>
      <c r="N139" s="5" t="s">
        <v>474</v>
      </c>
      <c r="O139" s="3" t="s">
        <v>475</v>
      </c>
    </row>
    <row r="140" spans="1:15" s="11" customFormat="1" ht="45">
      <c r="A140" s="16" t="s">
        <v>1349</v>
      </c>
      <c r="B140" s="5" t="s">
        <v>742</v>
      </c>
      <c r="C140" s="127" t="s">
        <v>1350</v>
      </c>
      <c r="D140" s="28" t="s">
        <v>1351</v>
      </c>
      <c r="E140" s="5" t="s">
        <v>1352</v>
      </c>
      <c r="F140" s="12" t="s">
        <v>1341</v>
      </c>
      <c r="G140" s="5" t="s">
        <v>1342</v>
      </c>
      <c r="H140" s="129">
        <v>40</v>
      </c>
      <c r="I140" s="5">
        <v>88401</v>
      </c>
      <c r="J140" s="5" t="s">
        <v>847</v>
      </c>
      <c r="K140" s="185">
        <v>56000</v>
      </c>
      <c r="L140" s="16" t="s">
        <v>473</v>
      </c>
      <c r="M140" s="17" t="s">
        <v>481</v>
      </c>
      <c r="N140" s="5" t="s">
        <v>474</v>
      </c>
      <c r="O140" s="3" t="s">
        <v>475</v>
      </c>
    </row>
    <row r="141" spans="1:15" s="11" customFormat="1" ht="105">
      <c r="A141" s="16" t="s">
        <v>1353</v>
      </c>
      <c r="B141" s="5" t="s">
        <v>742</v>
      </c>
      <c r="C141" s="127" t="s">
        <v>1354</v>
      </c>
      <c r="D141" s="28" t="s">
        <v>1355</v>
      </c>
      <c r="E141" s="5" t="s">
        <v>1313</v>
      </c>
      <c r="F141" s="12" t="s">
        <v>846</v>
      </c>
      <c r="G141" s="5" t="s">
        <v>470</v>
      </c>
      <c r="H141" s="129">
        <v>1345</v>
      </c>
      <c r="I141" s="5">
        <v>88401</v>
      </c>
      <c r="J141" s="5" t="s">
        <v>847</v>
      </c>
      <c r="K141" s="185">
        <v>162800</v>
      </c>
      <c r="L141" s="16" t="s">
        <v>473</v>
      </c>
      <c r="M141" s="17" t="s">
        <v>481</v>
      </c>
      <c r="N141" s="5" t="s">
        <v>474</v>
      </c>
      <c r="O141" s="3" t="s">
        <v>475</v>
      </c>
    </row>
    <row r="142" spans="1:15" s="11" customFormat="1" ht="90">
      <c r="A142" s="16" t="s">
        <v>1356</v>
      </c>
      <c r="B142" s="5" t="s">
        <v>742</v>
      </c>
      <c r="C142" s="12" t="s">
        <v>1357</v>
      </c>
      <c r="D142" s="5" t="s">
        <v>1358</v>
      </c>
      <c r="E142" s="5" t="s">
        <v>1359</v>
      </c>
      <c r="F142" s="12" t="s">
        <v>846</v>
      </c>
      <c r="G142" s="5" t="s">
        <v>470</v>
      </c>
      <c r="H142" s="129">
        <v>420</v>
      </c>
      <c r="I142" s="5">
        <v>88401</v>
      </c>
      <c r="J142" s="5" t="s">
        <v>847</v>
      </c>
      <c r="K142" s="104">
        <v>178700</v>
      </c>
      <c r="L142" s="16" t="s">
        <v>473</v>
      </c>
      <c r="M142" s="17" t="s">
        <v>481</v>
      </c>
      <c r="N142" s="5" t="s">
        <v>474</v>
      </c>
      <c r="O142" s="3" t="s">
        <v>475</v>
      </c>
    </row>
    <row r="143" spans="1:15" s="11" customFormat="1" ht="90">
      <c r="A143" s="16" t="s">
        <v>1365</v>
      </c>
      <c r="B143" s="126" t="s">
        <v>558</v>
      </c>
      <c r="C143" s="127" t="s">
        <v>749</v>
      </c>
      <c r="D143" s="5" t="s">
        <v>1367</v>
      </c>
      <c r="E143" s="126" t="s">
        <v>1230</v>
      </c>
      <c r="F143" s="127" t="s">
        <v>877</v>
      </c>
      <c r="G143" s="126" t="s">
        <v>784</v>
      </c>
      <c r="H143" s="126">
        <v>1</v>
      </c>
      <c r="I143" s="5">
        <v>88401</v>
      </c>
      <c r="J143" s="126" t="s">
        <v>847</v>
      </c>
      <c r="K143" s="104">
        <v>2129991</v>
      </c>
      <c r="L143" s="16" t="s">
        <v>473</v>
      </c>
      <c r="M143" s="17" t="s">
        <v>478</v>
      </c>
      <c r="N143" s="54" t="s">
        <v>580</v>
      </c>
      <c r="O143" s="126" t="s">
        <v>483</v>
      </c>
    </row>
    <row r="144" spans="1:15" s="102" customFormat="1" ht="105">
      <c r="A144" s="12" t="s">
        <v>1369</v>
      </c>
      <c r="B144" s="18" t="s">
        <v>743</v>
      </c>
      <c r="C144" s="5" t="s">
        <v>958</v>
      </c>
      <c r="D144" s="5" t="s">
        <v>1453</v>
      </c>
      <c r="E144" s="4" t="s">
        <v>788</v>
      </c>
      <c r="F144" s="12" t="s">
        <v>846</v>
      </c>
      <c r="G144" s="5" t="s">
        <v>470</v>
      </c>
      <c r="H144" s="5">
        <v>1</v>
      </c>
      <c r="I144" s="5">
        <v>88401</v>
      </c>
      <c r="J144" s="5" t="s">
        <v>847</v>
      </c>
      <c r="K144" s="78">
        <v>416800</v>
      </c>
      <c r="L144" s="12" t="s">
        <v>473</v>
      </c>
      <c r="M144" s="14" t="s">
        <v>593</v>
      </c>
      <c r="N144" s="5" t="s">
        <v>474</v>
      </c>
      <c r="O144" s="5" t="s">
        <v>475</v>
      </c>
    </row>
    <row r="145" spans="1:15" s="11" customFormat="1" ht="45">
      <c r="A145" s="12" t="s">
        <v>1458</v>
      </c>
      <c r="B145" s="18" t="s">
        <v>1454</v>
      </c>
      <c r="C145" s="18" t="s">
        <v>1455</v>
      </c>
      <c r="D145" s="4" t="s">
        <v>1456</v>
      </c>
      <c r="E145" s="4" t="s">
        <v>1457</v>
      </c>
      <c r="F145" s="14">
        <v>876</v>
      </c>
      <c r="G145" s="31" t="s">
        <v>559</v>
      </c>
      <c r="H145" s="4">
        <v>1</v>
      </c>
      <c r="I145" s="5">
        <v>88401</v>
      </c>
      <c r="J145" s="5" t="s">
        <v>847</v>
      </c>
      <c r="K145" s="133">
        <v>6109149</v>
      </c>
      <c r="L145" s="4" t="s">
        <v>473</v>
      </c>
      <c r="M145" s="4" t="s">
        <v>481</v>
      </c>
      <c r="N145" s="4" t="s">
        <v>474</v>
      </c>
      <c r="O145" s="4" t="s">
        <v>475</v>
      </c>
    </row>
    <row r="146" spans="1:15" s="11" customFormat="1" ht="60">
      <c r="A146" s="12" t="s">
        <v>1459</v>
      </c>
      <c r="B146" s="18" t="s">
        <v>1460</v>
      </c>
      <c r="C146" s="18" t="s">
        <v>1461</v>
      </c>
      <c r="D146" s="4" t="s">
        <v>1462</v>
      </c>
      <c r="E146" s="4" t="s">
        <v>0</v>
      </c>
      <c r="F146" s="14">
        <v>876</v>
      </c>
      <c r="G146" s="31" t="s">
        <v>559</v>
      </c>
      <c r="H146" s="4">
        <v>1</v>
      </c>
      <c r="I146" s="5">
        <v>88401</v>
      </c>
      <c r="J146" s="5" t="s">
        <v>847</v>
      </c>
      <c r="K146" s="133">
        <v>1589878</v>
      </c>
      <c r="L146" s="4" t="s">
        <v>473</v>
      </c>
      <c r="M146" s="4" t="s">
        <v>481</v>
      </c>
      <c r="N146" s="4" t="s">
        <v>474</v>
      </c>
      <c r="O146" s="4" t="s">
        <v>475</v>
      </c>
    </row>
    <row r="147" spans="1:15" s="11" customFormat="1" ht="45">
      <c r="A147" s="12" t="s">
        <v>1</v>
      </c>
      <c r="B147" s="18" t="s">
        <v>1454</v>
      </c>
      <c r="C147" s="18" t="s">
        <v>2</v>
      </c>
      <c r="D147" s="4" t="s">
        <v>3</v>
      </c>
      <c r="E147" s="5" t="s">
        <v>4</v>
      </c>
      <c r="F147" s="14">
        <v>876</v>
      </c>
      <c r="G147" s="31" t="s">
        <v>559</v>
      </c>
      <c r="H147" s="5">
        <v>1</v>
      </c>
      <c r="I147" s="5">
        <v>88401</v>
      </c>
      <c r="J147" s="5" t="s">
        <v>847</v>
      </c>
      <c r="K147" s="133">
        <v>1934889</v>
      </c>
      <c r="L147" s="4" t="s">
        <v>473</v>
      </c>
      <c r="M147" s="4" t="s">
        <v>481</v>
      </c>
      <c r="N147" s="4" t="s">
        <v>474</v>
      </c>
      <c r="O147" s="4" t="s">
        <v>475</v>
      </c>
    </row>
    <row r="148" spans="1:15" s="11" customFormat="1" ht="45">
      <c r="A148" s="12" t="s">
        <v>5</v>
      </c>
      <c r="B148" s="18" t="s">
        <v>6</v>
      </c>
      <c r="C148" s="18" t="s">
        <v>7</v>
      </c>
      <c r="D148" s="4" t="s">
        <v>8</v>
      </c>
      <c r="E148" s="4" t="s">
        <v>9</v>
      </c>
      <c r="F148" s="14">
        <v>876</v>
      </c>
      <c r="G148" s="31" t="s">
        <v>559</v>
      </c>
      <c r="H148" s="4">
        <v>1</v>
      </c>
      <c r="I148" s="5">
        <v>88401</v>
      </c>
      <c r="J148" s="5" t="s">
        <v>847</v>
      </c>
      <c r="K148" s="133">
        <v>3876562</v>
      </c>
      <c r="L148" s="4" t="s">
        <v>473</v>
      </c>
      <c r="M148" s="4" t="s">
        <v>481</v>
      </c>
      <c r="N148" s="4" t="s">
        <v>474</v>
      </c>
      <c r="O148" s="4" t="s">
        <v>475</v>
      </c>
    </row>
    <row r="149" spans="1:15" s="11" customFormat="1" ht="75">
      <c r="A149" s="12" t="s">
        <v>10</v>
      </c>
      <c r="B149" s="18" t="s">
        <v>6</v>
      </c>
      <c r="C149" s="18" t="s">
        <v>11</v>
      </c>
      <c r="D149" s="4" t="s">
        <v>12</v>
      </c>
      <c r="E149" s="4" t="s">
        <v>13</v>
      </c>
      <c r="F149" s="14">
        <v>876</v>
      </c>
      <c r="G149" s="31" t="s">
        <v>559</v>
      </c>
      <c r="H149" s="5">
        <v>1</v>
      </c>
      <c r="I149" s="5">
        <v>88401</v>
      </c>
      <c r="J149" s="5" t="s">
        <v>847</v>
      </c>
      <c r="K149" s="133">
        <v>938690</v>
      </c>
      <c r="L149" s="4" t="s">
        <v>473</v>
      </c>
      <c r="M149" s="4" t="s">
        <v>481</v>
      </c>
      <c r="N149" s="4" t="s">
        <v>474</v>
      </c>
      <c r="O149" s="4" t="s">
        <v>475</v>
      </c>
    </row>
    <row r="150" spans="1:17" s="29" customFormat="1" ht="51">
      <c r="A150" s="12" t="s">
        <v>14</v>
      </c>
      <c r="B150" s="5" t="s">
        <v>558</v>
      </c>
      <c r="C150" s="5" t="s">
        <v>749</v>
      </c>
      <c r="D150" s="33" t="s">
        <v>15</v>
      </c>
      <c r="E150" s="5" t="s">
        <v>600</v>
      </c>
      <c r="F150" s="14">
        <v>876</v>
      </c>
      <c r="G150" s="31" t="s">
        <v>559</v>
      </c>
      <c r="H150" s="5">
        <v>1</v>
      </c>
      <c r="I150" s="5">
        <v>88401</v>
      </c>
      <c r="J150" s="3" t="s">
        <v>471</v>
      </c>
      <c r="K150" s="57">
        <v>841699</v>
      </c>
      <c r="L150" s="32" t="s">
        <v>473</v>
      </c>
      <c r="M150" s="32" t="s">
        <v>502</v>
      </c>
      <c r="N150" s="54" t="s">
        <v>580</v>
      </c>
      <c r="O150" s="5" t="s">
        <v>483</v>
      </c>
      <c r="P150" s="22"/>
      <c r="Q150" s="6"/>
    </row>
    <row r="151" spans="1:17" s="11" customFormat="1" ht="51">
      <c r="A151" s="12" t="s">
        <v>16</v>
      </c>
      <c r="B151" s="70" t="s">
        <v>729</v>
      </c>
      <c r="C151" s="16" t="s">
        <v>734</v>
      </c>
      <c r="D151" s="20" t="s">
        <v>568</v>
      </c>
      <c r="E151" s="3" t="s">
        <v>491</v>
      </c>
      <c r="F151" s="3">
        <v>796</v>
      </c>
      <c r="G151" s="3" t="s">
        <v>470</v>
      </c>
      <c r="H151" s="2">
        <v>1</v>
      </c>
      <c r="I151" s="5">
        <v>88401</v>
      </c>
      <c r="J151" s="3" t="s">
        <v>471</v>
      </c>
      <c r="K151" s="56">
        <v>2636000</v>
      </c>
      <c r="L151" s="16" t="s">
        <v>473</v>
      </c>
      <c r="M151" s="17" t="s">
        <v>502</v>
      </c>
      <c r="N151" s="54" t="s">
        <v>580</v>
      </c>
      <c r="O151" s="5" t="s">
        <v>483</v>
      </c>
      <c r="P151" s="22"/>
      <c r="Q151" s="6"/>
    </row>
    <row r="152" spans="1:15" s="11" customFormat="1" ht="51">
      <c r="A152" s="16" t="s">
        <v>17</v>
      </c>
      <c r="B152" s="5" t="s">
        <v>761</v>
      </c>
      <c r="C152" s="5" t="s">
        <v>762</v>
      </c>
      <c r="D152" s="33" t="s">
        <v>1164</v>
      </c>
      <c r="E152" s="5" t="s">
        <v>600</v>
      </c>
      <c r="F152" s="14">
        <v>876</v>
      </c>
      <c r="G152" s="31" t="s">
        <v>559</v>
      </c>
      <c r="H152" s="5">
        <v>1</v>
      </c>
      <c r="I152" s="5">
        <v>88401</v>
      </c>
      <c r="J152" s="3" t="s">
        <v>471</v>
      </c>
      <c r="K152" s="57">
        <v>1544165</v>
      </c>
      <c r="L152" s="32" t="s">
        <v>473</v>
      </c>
      <c r="M152" s="32" t="s">
        <v>502</v>
      </c>
      <c r="N152" s="54" t="s">
        <v>580</v>
      </c>
      <c r="O152" s="5" t="s">
        <v>483</v>
      </c>
    </row>
    <row r="153" spans="1:15" s="102" customFormat="1" ht="45">
      <c r="A153" s="12" t="s">
        <v>18</v>
      </c>
      <c r="B153" s="70" t="s">
        <v>729</v>
      </c>
      <c r="C153" s="16" t="s">
        <v>733</v>
      </c>
      <c r="D153" s="20" t="s">
        <v>569</v>
      </c>
      <c r="E153" s="3" t="s">
        <v>492</v>
      </c>
      <c r="F153" s="3">
        <v>796</v>
      </c>
      <c r="G153" s="3" t="s">
        <v>470</v>
      </c>
      <c r="H153" s="2">
        <v>1</v>
      </c>
      <c r="I153" s="5">
        <v>88401</v>
      </c>
      <c r="J153" s="3" t="s">
        <v>471</v>
      </c>
      <c r="K153" s="56">
        <v>566000</v>
      </c>
      <c r="L153" s="16" t="s">
        <v>502</v>
      </c>
      <c r="M153" s="17" t="s">
        <v>504</v>
      </c>
      <c r="N153" s="5" t="s">
        <v>474</v>
      </c>
      <c r="O153" s="3" t="s">
        <v>475</v>
      </c>
    </row>
    <row r="154" spans="1:15" s="102" customFormat="1" ht="45">
      <c r="A154" s="12" t="s">
        <v>19</v>
      </c>
      <c r="B154" s="18" t="s">
        <v>743</v>
      </c>
      <c r="C154" s="5" t="s">
        <v>794</v>
      </c>
      <c r="D154" s="5" t="s">
        <v>1036</v>
      </c>
      <c r="E154" s="5" t="s">
        <v>984</v>
      </c>
      <c r="F154" s="12" t="s">
        <v>846</v>
      </c>
      <c r="G154" s="5" t="s">
        <v>470</v>
      </c>
      <c r="H154" s="5">
        <v>1</v>
      </c>
      <c r="I154" s="5">
        <v>88401</v>
      </c>
      <c r="J154" s="5" t="s">
        <v>847</v>
      </c>
      <c r="K154" s="56">
        <v>1250629</v>
      </c>
      <c r="L154" s="5" t="s">
        <v>473</v>
      </c>
      <c r="M154" s="3" t="s">
        <v>592</v>
      </c>
      <c r="N154" s="3" t="s">
        <v>474</v>
      </c>
      <c r="O154" s="5" t="s">
        <v>475</v>
      </c>
    </row>
    <row r="155" spans="1:15" s="102" customFormat="1" ht="45">
      <c r="A155" s="12" t="s">
        <v>22</v>
      </c>
      <c r="B155" s="5" t="s">
        <v>750</v>
      </c>
      <c r="C155" s="5" t="s">
        <v>760</v>
      </c>
      <c r="D155" s="5" t="s">
        <v>1037</v>
      </c>
      <c r="E155" s="5" t="s">
        <v>1034</v>
      </c>
      <c r="F155" s="12" t="s">
        <v>846</v>
      </c>
      <c r="G155" s="5" t="s">
        <v>470</v>
      </c>
      <c r="H155" s="5">
        <v>1</v>
      </c>
      <c r="I155" s="5">
        <v>88401</v>
      </c>
      <c r="J155" s="5" t="s">
        <v>847</v>
      </c>
      <c r="K155" s="103">
        <v>70255</v>
      </c>
      <c r="L155" s="5" t="s">
        <v>473</v>
      </c>
      <c r="M155" s="3" t="s">
        <v>593</v>
      </c>
      <c r="N155" s="3" t="s">
        <v>474</v>
      </c>
      <c r="O155" s="5" t="s">
        <v>475</v>
      </c>
    </row>
    <row r="156" spans="1:17" s="15" customFormat="1" ht="48">
      <c r="A156" s="12" t="s">
        <v>23</v>
      </c>
      <c r="B156" s="5" t="s">
        <v>759</v>
      </c>
      <c r="C156" s="5" t="s">
        <v>780</v>
      </c>
      <c r="D156" s="5" t="s">
        <v>20</v>
      </c>
      <c r="E156" s="14" t="s">
        <v>21</v>
      </c>
      <c r="F156" s="5">
        <v>796</v>
      </c>
      <c r="G156" s="5" t="s">
        <v>470</v>
      </c>
      <c r="H156" s="5">
        <v>1</v>
      </c>
      <c r="I156" s="5">
        <v>88401</v>
      </c>
      <c r="J156" s="3" t="s">
        <v>471</v>
      </c>
      <c r="K156" s="57">
        <v>6924800</v>
      </c>
      <c r="L156" s="5" t="s">
        <v>473</v>
      </c>
      <c r="M156" s="5" t="s">
        <v>478</v>
      </c>
      <c r="N156" s="62" t="s">
        <v>580</v>
      </c>
      <c r="O156" s="3" t="s">
        <v>483</v>
      </c>
      <c r="P156" s="22"/>
      <c r="Q156" s="22"/>
    </row>
    <row r="157" spans="1:15" s="11" customFormat="1" ht="60">
      <c r="A157" s="16" t="s">
        <v>24</v>
      </c>
      <c r="B157" s="126" t="s">
        <v>743</v>
      </c>
      <c r="C157" s="127" t="s">
        <v>791</v>
      </c>
      <c r="D157" s="5" t="s">
        <v>25</v>
      </c>
      <c r="E157" s="126" t="s">
        <v>587</v>
      </c>
      <c r="F157" s="127" t="s">
        <v>846</v>
      </c>
      <c r="G157" s="126" t="s">
        <v>470</v>
      </c>
      <c r="H157" s="126">
        <v>1</v>
      </c>
      <c r="I157" s="5">
        <v>88401</v>
      </c>
      <c r="J157" s="126" t="s">
        <v>847</v>
      </c>
      <c r="K157" s="103">
        <v>16860</v>
      </c>
      <c r="L157" s="16" t="s">
        <v>502</v>
      </c>
      <c r="M157" s="17" t="s">
        <v>592</v>
      </c>
      <c r="N157" s="126" t="s">
        <v>474</v>
      </c>
      <c r="O157" s="126" t="s">
        <v>475</v>
      </c>
    </row>
    <row r="158" spans="1:15" s="11" customFormat="1" ht="60">
      <c r="A158" s="16" t="s">
        <v>26</v>
      </c>
      <c r="B158" s="126" t="s">
        <v>743</v>
      </c>
      <c r="C158" s="127" t="s">
        <v>791</v>
      </c>
      <c r="D158" s="5" t="s">
        <v>27</v>
      </c>
      <c r="E158" s="126" t="s">
        <v>587</v>
      </c>
      <c r="F158" s="127" t="s">
        <v>846</v>
      </c>
      <c r="G158" s="126" t="s">
        <v>470</v>
      </c>
      <c r="H158" s="126">
        <v>4</v>
      </c>
      <c r="I158" s="5">
        <v>88401</v>
      </c>
      <c r="J158" s="126" t="s">
        <v>847</v>
      </c>
      <c r="K158" s="103">
        <v>50480</v>
      </c>
      <c r="L158" s="16" t="s">
        <v>502</v>
      </c>
      <c r="M158" s="17" t="s">
        <v>592</v>
      </c>
      <c r="N158" s="126" t="s">
        <v>474</v>
      </c>
      <c r="O158" s="126" t="s">
        <v>475</v>
      </c>
    </row>
    <row r="159" spans="1:16" s="11" customFormat="1" ht="51">
      <c r="A159" s="16" t="s">
        <v>28</v>
      </c>
      <c r="B159" s="126" t="s">
        <v>1169</v>
      </c>
      <c r="C159" s="127" t="s">
        <v>874</v>
      </c>
      <c r="D159" s="5" t="s">
        <v>29</v>
      </c>
      <c r="E159" s="126" t="s">
        <v>1219</v>
      </c>
      <c r="F159" s="5">
        <v>876</v>
      </c>
      <c r="G159" s="5" t="s">
        <v>559</v>
      </c>
      <c r="H159" s="5">
        <v>1</v>
      </c>
      <c r="I159" s="5">
        <v>88401</v>
      </c>
      <c r="J159" s="126" t="s">
        <v>847</v>
      </c>
      <c r="K159" s="57">
        <v>1567992</v>
      </c>
      <c r="L159" s="16" t="s">
        <v>502</v>
      </c>
      <c r="M159" s="17" t="s">
        <v>478</v>
      </c>
      <c r="N159" s="54" t="s">
        <v>580</v>
      </c>
      <c r="O159" s="5" t="s">
        <v>483</v>
      </c>
      <c r="P159" s="15"/>
    </row>
    <row r="160" spans="1:15" s="11" customFormat="1" ht="105">
      <c r="A160" s="16" t="s">
        <v>30</v>
      </c>
      <c r="B160" s="126" t="s">
        <v>743</v>
      </c>
      <c r="C160" s="127" t="s">
        <v>31</v>
      </c>
      <c r="D160" s="5" t="s">
        <v>32</v>
      </c>
      <c r="E160" s="126" t="s">
        <v>78</v>
      </c>
      <c r="F160" s="127" t="s">
        <v>846</v>
      </c>
      <c r="G160" s="126" t="s">
        <v>470</v>
      </c>
      <c r="H160" s="126">
        <v>33</v>
      </c>
      <c r="I160" s="5">
        <v>88401</v>
      </c>
      <c r="J160" s="126" t="s">
        <v>847</v>
      </c>
      <c r="K160" s="57">
        <v>2316897</v>
      </c>
      <c r="L160" s="16" t="s">
        <v>502</v>
      </c>
      <c r="M160" s="17" t="s">
        <v>504</v>
      </c>
      <c r="N160" s="126" t="s">
        <v>474</v>
      </c>
      <c r="O160" s="126" t="s">
        <v>475</v>
      </c>
    </row>
    <row r="161" spans="1:15" s="11" customFormat="1" ht="45">
      <c r="A161" s="16" t="s">
        <v>79</v>
      </c>
      <c r="B161" s="126" t="s">
        <v>80</v>
      </c>
      <c r="C161" s="127" t="s">
        <v>81</v>
      </c>
      <c r="D161" s="5" t="s">
        <v>82</v>
      </c>
      <c r="E161" s="126" t="s">
        <v>83</v>
      </c>
      <c r="F161" s="127" t="s">
        <v>846</v>
      </c>
      <c r="G161" s="126" t="s">
        <v>470</v>
      </c>
      <c r="H161" s="126">
        <v>1</v>
      </c>
      <c r="I161" s="5">
        <v>88401</v>
      </c>
      <c r="J161" s="126" t="s">
        <v>847</v>
      </c>
      <c r="K161" s="57">
        <v>870000</v>
      </c>
      <c r="L161" s="16" t="s">
        <v>502</v>
      </c>
      <c r="M161" s="17" t="s">
        <v>503</v>
      </c>
      <c r="N161" s="126" t="s">
        <v>474</v>
      </c>
      <c r="O161" s="126" t="s">
        <v>475</v>
      </c>
    </row>
    <row r="162" spans="1:17" s="11" customFormat="1" ht="45">
      <c r="A162" s="16" t="s">
        <v>87</v>
      </c>
      <c r="B162" s="5" t="s">
        <v>769</v>
      </c>
      <c r="C162" s="5" t="s">
        <v>85</v>
      </c>
      <c r="D162" s="5" t="s">
        <v>583</v>
      </c>
      <c r="E162" s="5" t="s">
        <v>86</v>
      </c>
      <c r="F162" s="5">
        <v>112</v>
      </c>
      <c r="G162" s="5" t="s">
        <v>584</v>
      </c>
      <c r="H162" s="5">
        <v>240000</v>
      </c>
      <c r="I162" s="5">
        <v>88401</v>
      </c>
      <c r="J162" s="3" t="s">
        <v>471</v>
      </c>
      <c r="K162" s="57">
        <v>8578000</v>
      </c>
      <c r="L162" s="16" t="s">
        <v>502</v>
      </c>
      <c r="M162" s="17" t="s">
        <v>481</v>
      </c>
      <c r="N162" s="5" t="s">
        <v>474</v>
      </c>
      <c r="O162" s="5" t="s">
        <v>475</v>
      </c>
      <c r="P162" s="22"/>
      <c r="Q162" s="6"/>
    </row>
    <row r="163" spans="1:15" s="11" customFormat="1" ht="45">
      <c r="A163" s="16" t="s">
        <v>88</v>
      </c>
      <c r="B163" s="126" t="s">
        <v>89</v>
      </c>
      <c r="C163" s="127" t="s">
        <v>90</v>
      </c>
      <c r="D163" s="5" t="s">
        <v>91</v>
      </c>
      <c r="E163" s="126" t="s">
        <v>92</v>
      </c>
      <c r="F163" s="127" t="s">
        <v>846</v>
      </c>
      <c r="G163" s="126" t="s">
        <v>470</v>
      </c>
      <c r="H163" s="126">
        <v>352</v>
      </c>
      <c r="I163" s="5">
        <v>88401</v>
      </c>
      <c r="J163" s="126" t="s">
        <v>847</v>
      </c>
      <c r="K163" s="103">
        <v>81612</v>
      </c>
      <c r="L163" s="16" t="s">
        <v>502</v>
      </c>
      <c r="M163" s="17" t="s">
        <v>481</v>
      </c>
      <c r="N163" s="126" t="s">
        <v>474</v>
      </c>
      <c r="O163" s="126" t="s">
        <v>475</v>
      </c>
    </row>
    <row r="164" spans="1:15" s="11" customFormat="1" ht="60">
      <c r="A164" s="16" t="s">
        <v>93</v>
      </c>
      <c r="B164" s="126" t="s">
        <v>89</v>
      </c>
      <c r="C164" s="127" t="s">
        <v>90</v>
      </c>
      <c r="D164" s="5" t="s">
        <v>94</v>
      </c>
      <c r="E164" s="126" t="s">
        <v>95</v>
      </c>
      <c r="F164" s="5">
        <v>876</v>
      </c>
      <c r="G164" s="5" t="s">
        <v>559</v>
      </c>
      <c r="H164" s="5">
        <v>1</v>
      </c>
      <c r="I164" s="5">
        <v>88401</v>
      </c>
      <c r="J164" s="126" t="s">
        <v>847</v>
      </c>
      <c r="K164" s="57">
        <v>3632512</v>
      </c>
      <c r="L164" s="16" t="s">
        <v>502</v>
      </c>
      <c r="M164" s="17" t="s">
        <v>481</v>
      </c>
      <c r="N164" s="126" t="s">
        <v>474</v>
      </c>
      <c r="O164" s="126" t="s">
        <v>475</v>
      </c>
    </row>
    <row r="165" spans="1:16" s="11" customFormat="1" ht="45">
      <c r="A165" s="16" t="s">
        <v>96</v>
      </c>
      <c r="B165" s="126" t="s">
        <v>89</v>
      </c>
      <c r="C165" s="127" t="s">
        <v>90</v>
      </c>
      <c r="D165" s="5" t="s">
        <v>97</v>
      </c>
      <c r="E165" s="126" t="s">
        <v>98</v>
      </c>
      <c r="F165" s="5">
        <v>796</v>
      </c>
      <c r="G165" s="126" t="s">
        <v>470</v>
      </c>
      <c r="H165" s="5">
        <v>425</v>
      </c>
      <c r="I165" s="5">
        <v>88401</v>
      </c>
      <c r="J165" s="126" t="s">
        <v>847</v>
      </c>
      <c r="K165" s="57">
        <v>3210185</v>
      </c>
      <c r="L165" s="16" t="s">
        <v>502</v>
      </c>
      <c r="M165" s="17" t="s">
        <v>593</v>
      </c>
      <c r="N165" s="126" t="s">
        <v>474</v>
      </c>
      <c r="O165" s="126" t="s">
        <v>475</v>
      </c>
      <c r="P165" s="15"/>
    </row>
    <row r="166" spans="1:16" s="11" customFormat="1" ht="45">
      <c r="A166" s="16" t="s">
        <v>99</v>
      </c>
      <c r="B166" s="126" t="s">
        <v>89</v>
      </c>
      <c r="C166" s="127" t="s">
        <v>90</v>
      </c>
      <c r="D166" s="5" t="s">
        <v>100</v>
      </c>
      <c r="E166" s="126" t="s">
        <v>101</v>
      </c>
      <c r="F166" s="5">
        <v>796</v>
      </c>
      <c r="G166" s="126" t="s">
        <v>470</v>
      </c>
      <c r="H166" s="126">
        <v>250</v>
      </c>
      <c r="I166" s="5">
        <v>88401</v>
      </c>
      <c r="J166" s="126" t="s">
        <v>847</v>
      </c>
      <c r="K166" s="57">
        <v>1535973</v>
      </c>
      <c r="L166" s="16" t="s">
        <v>502</v>
      </c>
      <c r="M166" s="17" t="s">
        <v>478</v>
      </c>
      <c r="N166" s="126" t="s">
        <v>474</v>
      </c>
      <c r="O166" s="126" t="s">
        <v>475</v>
      </c>
      <c r="P166" s="15"/>
    </row>
    <row r="167" spans="1:16" s="11" customFormat="1" ht="45">
      <c r="A167" s="16" t="s">
        <v>104</v>
      </c>
      <c r="B167" s="5" t="s">
        <v>740</v>
      </c>
      <c r="C167" s="12" t="s">
        <v>827</v>
      </c>
      <c r="D167" s="5" t="s">
        <v>105</v>
      </c>
      <c r="E167" s="5" t="s">
        <v>106</v>
      </c>
      <c r="F167" s="5">
        <v>876</v>
      </c>
      <c r="G167" s="5" t="s">
        <v>107</v>
      </c>
      <c r="H167" s="5">
        <v>1</v>
      </c>
      <c r="I167" s="5">
        <v>88401</v>
      </c>
      <c r="J167" s="126" t="s">
        <v>847</v>
      </c>
      <c r="K167" s="186">
        <v>397428.91</v>
      </c>
      <c r="L167" s="16" t="s">
        <v>502</v>
      </c>
      <c r="M167" s="17" t="s">
        <v>556</v>
      </c>
      <c r="N167" s="5" t="s">
        <v>474</v>
      </c>
      <c r="O167" s="5" t="s">
        <v>475</v>
      </c>
      <c r="P167" s="15"/>
    </row>
    <row r="168" spans="1:16" s="11" customFormat="1" ht="195">
      <c r="A168" s="16" t="s">
        <v>108</v>
      </c>
      <c r="B168" s="5" t="s">
        <v>558</v>
      </c>
      <c r="C168" s="12" t="s">
        <v>749</v>
      </c>
      <c r="D168" s="5" t="s">
        <v>110</v>
      </c>
      <c r="E168" s="5" t="s">
        <v>111</v>
      </c>
      <c r="F168" s="5">
        <v>876</v>
      </c>
      <c r="G168" s="5" t="s">
        <v>107</v>
      </c>
      <c r="H168" s="5">
        <v>1</v>
      </c>
      <c r="I168" s="5">
        <v>88401</v>
      </c>
      <c r="J168" s="126" t="s">
        <v>847</v>
      </c>
      <c r="K168" s="57">
        <v>742733</v>
      </c>
      <c r="L168" s="16" t="s">
        <v>502</v>
      </c>
      <c r="M168" s="17" t="s">
        <v>504</v>
      </c>
      <c r="N168" s="5" t="s">
        <v>580</v>
      </c>
      <c r="O168" s="5" t="s">
        <v>483</v>
      </c>
      <c r="P168" s="15"/>
    </row>
    <row r="169" spans="1:15" s="11" customFormat="1" ht="135">
      <c r="A169" s="16" t="s">
        <v>109</v>
      </c>
      <c r="B169" s="5" t="s">
        <v>1251</v>
      </c>
      <c r="C169" s="12" t="s">
        <v>1251</v>
      </c>
      <c r="D169" s="5" t="s">
        <v>112</v>
      </c>
      <c r="E169" s="5" t="s">
        <v>157</v>
      </c>
      <c r="F169" s="5">
        <v>876</v>
      </c>
      <c r="G169" s="5" t="s">
        <v>107</v>
      </c>
      <c r="H169" s="5">
        <v>1</v>
      </c>
      <c r="I169" s="5">
        <v>88401</v>
      </c>
      <c r="J169" s="126" t="s">
        <v>847</v>
      </c>
      <c r="K169" s="57">
        <v>826020</v>
      </c>
      <c r="L169" s="16" t="s">
        <v>502</v>
      </c>
      <c r="M169" s="17" t="s">
        <v>481</v>
      </c>
      <c r="N169" s="54" t="s">
        <v>580</v>
      </c>
      <c r="O169" s="5" t="s">
        <v>483</v>
      </c>
    </row>
    <row r="170" spans="1:17" ht="15">
      <c r="A170" s="201" t="s">
        <v>479</v>
      </c>
      <c r="B170" s="202"/>
      <c r="C170" s="202"/>
      <c r="D170" s="202"/>
      <c r="E170" s="202"/>
      <c r="F170" s="202"/>
      <c r="G170" s="202"/>
      <c r="H170" s="214"/>
      <c r="I170" s="5"/>
      <c r="J170" s="3"/>
      <c r="K170" s="184"/>
      <c r="L170" s="28"/>
      <c r="M170" s="28"/>
      <c r="N170" s="28"/>
      <c r="O170" s="34"/>
      <c r="P170" s="9"/>
      <c r="Q170" s="22"/>
    </row>
    <row r="171" spans="1:17" s="11" customFormat="1" ht="45">
      <c r="A171" s="16" t="s">
        <v>661</v>
      </c>
      <c r="B171" s="16" t="s">
        <v>732</v>
      </c>
      <c r="C171" s="16" t="s">
        <v>831</v>
      </c>
      <c r="D171" s="20" t="s">
        <v>574</v>
      </c>
      <c r="E171" s="3" t="s">
        <v>496</v>
      </c>
      <c r="F171" s="3">
        <v>796</v>
      </c>
      <c r="G171" s="3" t="s">
        <v>470</v>
      </c>
      <c r="H171" s="2">
        <v>1</v>
      </c>
      <c r="I171" s="5">
        <v>88401</v>
      </c>
      <c r="J171" s="3" t="s">
        <v>471</v>
      </c>
      <c r="K171" s="56">
        <v>1500000</v>
      </c>
      <c r="L171" s="16" t="s">
        <v>478</v>
      </c>
      <c r="M171" s="17" t="s">
        <v>503</v>
      </c>
      <c r="N171" s="5" t="s">
        <v>474</v>
      </c>
      <c r="O171" s="3" t="s">
        <v>475</v>
      </c>
      <c r="P171" s="22"/>
      <c r="Q171" s="6"/>
    </row>
    <row r="172" spans="1:17" s="27" customFormat="1" ht="210">
      <c r="A172" s="16" t="s">
        <v>664</v>
      </c>
      <c r="B172" s="5" t="s">
        <v>740</v>
      </c>
      <c r="C172" s="5" t="s">
        <v>741</v>
      </c>
      <c r="D172" s="5" t="s">
        <v>578</v>
      </c>
      <c r="E172" s="5" t="s">
        <v>581</v>
      </c>
      <c r="F172" s="4">
        <v>876</v>
      </c>
      <c r="G172" s="5" t="s">
        <v>579</v>
      </c>
      <c r="H172" s="5">
        <v>1</v>
      </c>
      <c r="I172" s="5">
        <v>88401</v>
      </c>
      <c r="J172" s="3" t="s">
        <v>471</v>
      </c>
      <c r="K172" s="154">
        <v>25000000</v>
      </c>
      <c r="L172" s="5" t="s">
        <v>502</v>
      </c>
      <c r="M172" s="5" t="s">
        <v>481</v>
      </c>
      <c r="N172" s="54" t="s">
        <v>580</v>
      </c>
      <c r="O172" s="5" t="s">
        <v>483</v>
      </c>
      <c r="P172" s="9"/>
      <c r="Q172" s="40"/>
    </row>
    <row r="173" spans="1:17" s="11" customFormat="1" ht="45">
      <c r="A173" s="16" t="s">
        <v>665</v>
      </c>
      <c r="B173" s="3" t="s">
        <v>745</v>
      </c>
      <c r="C173" s="2" t="s">
        <v>746</v>
      </c>
      <c r="D173" s="3" t="s">
        <v>498</v>
      </c>
      <c r="E173" s="3" t="s">
        <v>499</v>
      </c>
      <c r="F173" s="2">
        <v>166</v>
      </c>
      <c r="G173" s="3" t="s">
        <v>500</v>
      </c>
      <c r="H173" s="2">
        <v>9000</v>
      </c>
      <c r="I173" s="5">
        <v>88401</v>
      </c>
      <c r="J173" s="3" t="s">
        <v>471</v>
      </c>
      <c r="K173" s="56">
        <v>216000</v>
      </c>
      <c r="L173" s="3" t="s">
        <v>504</v>
      </c>
      <c r="M173" s="3" t="s">
        <v>481</v>
      </c>
      <c r="N173" s="3" t="s">
        <v>474</v>
      </c>
      <c r="O173" s="3" t="s">
        <v>475</v>
      </c>
      <c r="P173" s="22"/>
      <c r="Q173" s="22"/>
    </row>
    <row r="174" spans="1:17" s="29" customFormat="1" ht="45">
      <c r="A174" s="16" t="s">
        <v>667</v>
      </c>
      <c r="B174" s="5" t="s">
        <v>764</v>
      </c>
      <c r="C174" s="5" t="s">
        <v>765</v>
      </c>
      <c r="D174" s="33" t="s">
        <v>602</v>
      </c>
      <c r="E174" s="5" t="s">
        <v>600</v>
      </c>
      <c r="F174" s="14">
        <v>876</v>
      </c>
      <c r="G174" s="31" t="s">
        <v>559</v>
      </c>
      <c r="H174" s="5">
        <v>1</v>
      </c>
      <c r="I174" s="5">
        <v>88401</v>
      </c>
      <c r="J174" s="3" t="s">
        <v>471</v>
      </c>
      <c r="K174" s="57">
        <v>1000000</v>
      </c>
      <c r="L174" s="32" t="s">
        <v>478</v>
      </c>
      <c r="M174" s="32" t="s">
        <v>503</v>
      </c>
      <c r="N174" s="5" t="s">
        <v>474</v>
      </c>
      <c r="O174" s="5" t="s">
        <v>475</v>
      </c>
      <c r="P174" s="22"/>
      <c r="Q174" s="6"/>
    </row>
    <row r="175" spans="1:17" s="29" customFormat="1" ht="86.25" customHeight="1">
      <c r="A175" s="16" t="s">
        <v>505</v>
      </c>
      <c r="B175" s="5" t="s">
        <v>747</v>
      </c>
      <c r="C175" s="5" t="s">
        <v>748</v>
      </c>
      <c r="D175" s="33" t="s">
        <v>506</v>
      </c>
      <c r="E175" s="5" t="s">
        <v>678</v>
      </c>
      <c r="F175" s="14">
        <v>876</v>
      </c>
      <c r="G175" s="31" t="s">
        <v>559</v>
      </c>
      <c r="H175" s="5">
        <v>1</v>
      </c>
      <c r="I175" s="5">
        <v>88401</v>
      </c>
      <c r="J175" s="3" t="s">
        <v>471</v>
      </c>
      <c r="K175" s="57">
        <v>600000</v>
      </c>
      <c r="L175" s="32" t="s">
        <v>504</v>
      </c>
      <c r="M175" s="32" t="s">
        <v>481</v>
      </c>
      <c r="N175" s="5" t="s">
        <v>474</v>
      </c>
      <c r="O175" s="5" t="s">
        <v>475</v>
      </c>
      <c r="P175" s="22"/>
      <c r="Q175" s="6"/>
    </row>
    <row r="176" spans="1:17" s="11" customFormat="1" ht="150">
      <c r="A176" s="16" t="s">
        <v>158</v>
      </c>
      <c r="B176" s="16" t="s">
        <v>159</v>
      </c>
      <c r="C176" s="16" t="s">
        <v>760</v>
      </c>
      <c r="D176" s="20" t="s">
        <v>469</v>
      </c>
      <c r="E176" s="134" t="s">
        <v>160</v>
      </c>
      <c r="F176" s="3">
        <v>796</v>
      </c>
      <c r="G176" s="3" t="s">
        <v>470</v>
      </c>
      <c r="H176" s="2">
        <v>1</v>
      </c>
      <c r="I176" s="5">
        <v>88401</v>
      </c>
      <c r="J176" s="3" t="s">
        <v>471</v>
      </c>
      <c r="K176" s="57">
        <v>6300000</v>
      </c>
      <c r="L176" s="16" t="s">
        <v>478</v>
      </c>
      <c r="M176" s="17" t="s">
        <v>478</v>
      </c>
      <c r="N176" s="54" t="s">
        <v>161</v>
      </c>
      <c r="O176" s="3" t="s">
        <v>483</v>
      </c>
      <c r="P176" s="22"/>
      <c r="Q176" s="6"/>
    </row>
    <row r="177" spans="1:17" s="11" customFormat="1" ht="51">
      <c r="A177" s="16" t="s">
        <v>162</v>
      </c>
      <c r="B177" s="16" t="s">
        <v>761</v>
      </c>
      <c r="C177" s="16" t="s">
        <v>163</v>
      </c>
      <c r="D177" s="20" t="s">
        <v>164</v>
      </c>
      <c r="E177" s="3" t="s">
        <v>560</v>
      </c>
      <c r="F177" s="3">
        <v>876</v>
      </c>
      <c r="G177" s="3" t="s">
        <v>107</v>
      </c>
      <c r="H177" s="2">
        <v>1</v>
      </c>
      <c r="I177" s="5">
        <v>88401</v>
      </c>
      <c r="J177" s="3" t="s">
        <v>471</v>
      </c>
      <c r="K177" s="57">
        <v>164181</v>
      </c>
      <c r="L177" s="16" t="s">
        <v>478</v>
      </c>
      <c r="M177" s="17" t="s">
        <v>504</v>
      </c>
      <c r="N177" s="54" t="s">
        <v>161</v>
      </c>
      <c r="O177" s="3" t="s">
        <v>483</v>
      </c>
      <c r="P177" s="22"/>
      <c r="Q177" s="6"/>
    </row>
    <row r="178" spans="1:17" s="11" customFormat="1" ht="105">
      <c r="A178" s="16" t="s">
        <v>165</v>
      </c>
      <c r="B178" s="16" t="s">
        <v>1275</v>
      </c>
      <c r="C178" s="16" t="s">
        <v>1276</v>
      </c>
      <c r="D178" s="20" t="s">
        <v>1280</v>
      </c>
      <c r="E178" s="3" t="s">
        <v>166</v>
      </c>
      <c r="F178" s="3">
        <v>796</v>
      </c>
      <c r="G178" s="3" t="s">
        <v>470</v>
      </c>
      <c r="H178" s="2">
        <v>1</v>
      </c>
      <c r="I178" s="5">
        <v>88401</v>
      </c>
      <c r="J178" s="3" t="s">
        <v>167</v>
      </c>
      <c r="K178" s="145">
        <v>15245</v>
      </c>
      <c r="L178" s="16" t="s">
        <v>168</v>
      </c>
      <c r="M178" s="17" t="s">
        <v>169</v>
      </c>
      <c r="N178" s="54" t="s">
        <v>161</v>
      </c>
      <c r="O178" s="3" t="s">
        <v>483</v>
      </c>
      <c r="P178" s="22"/>
      <c r="Q178" s="6"/>
    </row>
    <row r="179" spans="1:17" s="11" customFormat="1" ht="75">
      <c r="A179" s="16" t="s">
        <v>170</v>
      </c>
      <c r="B179" s="16" t="s">
        <v>171</v>
      </c>
      <c r="C179" s="16" t="s">
        <v>172</v>
      </c>
      <c r="D179" s="20" t="s">
        <v>173</v>
      </c>
      <c r="E179" s="3" t="s">
        <v>174</v>
      </c>
      <c r="F179" s="3">
        <v>796</v>
      </c>
      <c r="G179" s="3" t="s">
        <v>470</v>
      </c>
      <c r="H179" s="2">
        <v>7</v>
      </c>
      <c r="I179" s="5">
        <v>88401</v>
      </c>
      <c r="J179" s="3" t="s">
        <v>167</v>
      </c>
      <c r="K179" s="177">
        <v>1689211.3</v>
      </c>
      <c r="L179" s="16" t="s">
        <v>168</v>
      </c>
      <c r="M179" s="17" t="s">
        <v>175</v>
      </c>
      <c r="N179" s="54" t="s">
        <v>161</v>
      </c>
      <c r="O179" s="3" t="s">
        <v>483</v>
      </c>
      <c r="P179" s="22"/>
      <c r="Q179" s="6"/>
    </row>
    <row r="180" spans="1:17" s="11" customFormat="1" ht="51">
      <c r="A180" s="16" t="s">
        <v>176</v>
      </c>
      <c r="B180" s="16" t="s">
        <v>177</v>
      </c>
      <c r="C180" s="16" t="s">
        <v>177</v>
      </c>
      <c r="D180" s="20" t="s">
        <v>178</v>
      </c>
      <c r="E180" s="3" t="s">
        <v>179</v>
      </c>
      <c r="F180" s="3">
        <v>796</v>
      </c>
      <c r="G180" s="3" t="s">
        <v>470</v>
      </c>
      <c r="H180" s="2">
        <v>21</v>
      </c>
      <c r="I180" s="5">
        <v>88401</v>
      </c>
      <c r="J180" s="3" t="s">
        <v>167</v>
      </c>
      <c r="K180" s="177">
        <v>630279.3</v>
      </c>
      <c r="L180" s="16" t="s">
        <v>168</v>
      </c>
      <c r="M180" s="17" t="s">
        <v>175</v>
      </c>
      <c r="N180" s="54" t="s">
        <v>161</v>
      </c>
      <c r="O180" s="3" t="s">
        <v>483</v>
      </c>
      <c r="P180" s="22"/>
      <c r="Q180" s="6"/>
    </row>
    <row r="181" spans="1:17" s="11" customFormat="1" ht="51">
      <c r="A181" s="16" t="s">
        <v>180</v>
      </c>
      <c r="B181" s="16" t="s">
        <v>749</v>
      </c>
      <c r="C181" s="16" t="s">
        <v>558</v>
      </c>
      <c r="D181" s="20" t="s">
        <v>181</v>
      </c>
      <c r="E181" s="3" t="s">
        <v>600</v>
      </c>
      <c r="F181" s="3">
        <v>876</v>
      </c>
      <c r="G181" s="3" t="s">
        <v>107</v>
      </c>
      <c r="H181" s="2">
        <v>1</v>
      </c>
      <c r="I181" s="5">
        <v>88401</v>
      </c>
      <c r="J181" s="3" t="s">
        <v>167</v>
      </c>
      <c r="K181" s="57">
        <v>2312070</v>
      </c>
      <c r="L181" s="16" t="s">
        <v>168</v>
      </c>
      <c r="M181" s="17" t="s">
        <v>169</v>
      </c>
      <c r="N181" s="54" t="s">
        <v>161</v>
      </c>
      <c r="O181" s="3" t="s">
        <v>483</v>
      </c>
      <c r="P181" s="22"/>
      <c r="Q181" s="6"/>
    </row>
    <row r="182" spans="1:17" s="11" customFormat="1" ht="51">
      <c r="A182" s="16" t="s">
        <v>182</v>
      </c>
      <c r="B182" s="16" t="s">
        <v>749</v>
      </c>
      <c r="C182" s="16" t="s">
        <v>558</v>
      </c>
      <c r="D182" s="20" t="s">
        <v>183</v>
      </c>
      <c r="E182" s="3" t="s">
        <v>600</v>
      </c>
      <c r="F182" s="3">
        <v>876</v>
      </c>
      <c r="G182" s="3" t="s">
        <v>107</v>
      </c>
      <c r="H182" s="2">
        <v>1</v>
      </c>
      <c r="I182" s="5">
        <v>88401</v>
      </c>
      <c r="J182" s="3" t="s">
        <v>167</v>
      </c>
      <c r="K182" s="57">
        <v>406681</v>
      </c>
      <c r="L182" s="16" t="s">
        <v>168</v>
      </c>
      <c r="M182" s="17" t="s">
        <v>169</v>
      </c>
      <c r="N182" s="54" t="s">
        <v>161</v>
      </c>
      <c r="O182" s="3" t="s">
        <v>483</v>
      </c>
      <c r="P182" s="22"/>
      <c r="Q182" s="6"/>
    </row>
    <row r="183" spans="1:17" s="11" customFormat="1" ht="75">
      <c r="A183" s="12" t="s">
        <v>184</v>
      </c>
      <c r="B183" s="70" t="s">
        <v>185</v>
      </c>
      <c r="C183" s="16" t="s">
        <v>186</v>
      </c>
      <c r="D183" s="20" t="s">
        <v>187</v>
      </c>
      <c r="E183" s="3" t="s">
        <v>188</v>
      </c>
      <c r="F183" s="3">
        <v>876</v>
      </c>
      <c r="G183" s="3" t="s">
        <v>107</v>
      </c>
      <c r="H183" s="2">
        <v>1</v>
      </c>
      <c r="I183" s="5">
        <v>88401</v>
      </c>
      <c r="J183" s="3" t="s">
        <v>167</v>
      </c>
      <c r="K183" s="57">
        <v>5276089861</v>
      </c>
      <c r="L183" s="16" t="s">
        <v>168</v>
      </c>
      <c r="M183" s="17" t="s">
        <v>189</v>
      </c>
      <c r="N183" s="54" t="s">
        <v>161</v>
      </c>
      <c r="O183" s="3" t="s">
        <v>483</v>
      </c>
      <c r="P183" s="22"/>
      <c r="Q183" s="6"/>
    </row>
    <row r="184" spans="1:17" s="119" customFormat="1" ht="135">
      <c r="A184" s="16" t="s">
        <v>201</v>
      </c>
      <c r="B184" s="16" t="s">
        <v>869</v>
      </c>
      <c r="C184" s="16" t="s">
        <v>190</v>
      </c>
      <c r="D184" s="196" t="s">
        <v>202</v>
      </c>
      <c r="E184" s="3" t="s">
        <v>203</v>
      </c>
      <c r="F184" s="3">
        <v>839</v>
      </c>
      <c r="G184" s="169" t="s">
        <v>789</v>
      </c>
      <c r="H184" s="2">
        <v>1</v>
      </c>
      <c r="I184" s="5">
        <v>88401</v>
      </c>
      <c r="J184" s="3" t="s">
        <v>471</v>
      </c>
      <c r="K184" s="103">
        <v>430936</v>
      </c>
      <c r="L184" s="16" t="s">
        <v>478</v>
      </c>
      <c r="M184" s="17" t="s">
        <v>592</v>
      </c>
      <c r="N184" s="5" t="s">
        <v>474</v>
      </c>
      <c r="O184" s="3" t="s">
        <v>475</v>
      </c>
      <c r="P184" s="118"/>
      <c r="Q184" s="118"/>
    </row>
    <row r="185" spans="1:15" s="102" customFormat="1" ht="60">
      <c r="A185" s="12" t="s">
        <v>191</v>
      </c>
      <c r="B185" s="18" t="s">
        <v>743</v>
      </c>
      <c r="C185" s="5" t="s">
        <v>961</v>
      </c>
      <c r="D185" s="5" t="s">
        <v>962</v>
      </c>
      <c r="E185" s="4" t="s">
        <v>788</v>
      </c>
      <c r="F185" s="12" t="s">
        <v>846</v>
      </c>
      <c r="G185" s="5" t="s">
        <v>470</v>
      </c>
      <c r="H185" s="5">
        <v>2</v>
      </c>
      <c r="I185" s="5">
        <v>88401</v>
      </c>
      <c r="J185" s="5" t="s">
        <v>847</v>
      </c>
      <c r="K185" s="78">
        <v>682100</v>
      </c>
      <c r="L185" s="12" t="s">
        <v>478</v>
      </c>
      <c r="M185" s="14" t="s">
        <v>481</v>
      </c>
      <c r="N185" s="5" t="s">
        <v>474</v>
      </c>
      <c r="O185" s="5" t="s">
        <v>475</v>
      </c>
    </row>
    <row r="186" spans="1:16" s="29" customFormat="1" ht="60">
      <c r="A186" s="16" t="s">
        <v>195</v>
      </c>
      <c r="B186" s="16" t="s">
        <v>558</v>
      </c>
      <c r="C186" s="16" t="s">
        <v>749</v>
      </c>
      <c r="D186" s="4" t="s">
        <v>196</v>
      </c>
      <c r="E186" s="5" t="s">
        <v>197</v>
      </c>
      <c r="F186" s="4">
        <v>876</v>
      </c>
      <c r="G186" s="5" t="s">
        <v>579</v>
      </c>
      <c r="H186" s="5">
        <v>1</v>
      </c>
      <c r="I186" s="5">
        <v>88401</v>
      </c>
      <c r="J186" s="3" t="s">
        <v>471</v>
      </c>
      <c r="K186" s="154">
        <v>1637757</v>
      </c>
      <c r="L186" s="32" t="s">
        <v>478</v>
      </c>
      <c r="M186" s="32" t="s">
        <v>504</v>
      </c>
      <c r="N186" s="54" t="s">
        <v>580</v>
      </c>
      <c r="O186" s="5" t="s">
        <v>483</v>
      </c>
      <c r="P186" s="22"/>
    </row>
    <row r="187" spans="1:16" s="29" customFormat="1" ht="60">
      <c r="A187" s="16" t="s">
        <v>198</v>
      </c>
      <c r="B187" s="16" t="s">
        <v>558</v>
      </c>
      <c r="C187" s="16" t="s">
        <v>749</v>
      </c>
      <c r="D187" s="4" t="s">
        <v>199</v>
      </c>
      <c r="E187" s="5" t="s">
        <v>200</v>
      </c>
      <c r="F187" s="4">
        <v>876</v>
      </c>
      <c r="G187" s="5" t="s">
        <v>579</v>
      </c>
      <c r="H187" s="5">
        <v>1</v>
      </c>
      <c r="I187" s="5">
        <v>88401</v>
      </c>
      <c r="J187" s="3" t="s">
        <v>471</v>
      </c>
      <c r="K187" s="154">
        <v>6043228</v>
      </c>
      <c r="L187" s="32" t="s">
        <v>478</v>
      </c>
      <c r="M187" s="32" t="s">
        <v>593</v>
      </c>
      <c r="N187" s="54" t="s">
        <v>580</v>
      </c>
      <c r="O187" s="5" t="s">
        <v>483</v>
      </c>
      <c r="P187" s="22"/>
    </row>
    <row r="188" spans="1:16" s="29" customFormat="1" ht="60">
      <c r="A188" s="16" t="s">
        <v>205</v>
      </c>
      <c r="B188" s="16" t="s">
        <v>558</v>
      </c>
      <c r="C188" s="16" t="s">
        <v>749</v>
      </c>
      <c r="D188" s="4" t="s">
        <v>206</v>
      </c>
      <c r="E188" s="5" t="s">
        <v>207</v>
      </c>
      <c r="F188" s="4">
        <v>876</v>
      </c>
      <c r="G188" s="5" t="s">
        <v>579</v>
      </c>
      <c r="H188" s="5">
        <v>1</v>
      </c>
      <c r="I188" s="5">
        <v>88401</v>
      </c>
      <c r="J188" s="3" t="s">
        <v>471</v>
      </c>
      <c r="K188" s="154">
        <v>3968649</v>
      </c>
      <c r="L188" s="32" t="s">
        <v>478</v>
      </c>
      <c r="M188" s="32" t="s">
        <v>593</v>
      </c>
      <c r="N188" s="54" t="s">
        <v>580</v>
      </c>
      <c r="O188" s="5" t="s">
        <v>483</v>
      </c>
      <c r="P188" s="22"/>
    </row>
    <row r="189" spans="1:16" s="29" customFormat="1" ht="75">
      <c r="A189" s="16" t="s">
        <v>208</v>
      </c>
      <c r="B189" s="16" t="s">
        <v>761</v>
      </c>
      <c r="C189" s="16" t="s">
        <v>762</v>
      </c>
      <c r="D189" s="4" t="s">
        <v>209</v>
      </c>
      <c r="E189" s="5" t="s">
        <v>600</v>
      </c>
      <c r="F189" s="4">
        <v>876</v>
      </c>
      <c r="G189" s="5" t="s">
        <v>579</v>
      </c>
      <c r="H189" s="5">
        <v>1</v>
      </c>
      <c r="I189" s="5">
        <v>88401</v>
      </c>
      <c r="J189" s="3" t="s">
        <v>471</v>
      </c>
      <c r="K189" s="154">
        <v>596006</v>
      </c>
      <c r="L189" s="32" t="s">
        <v>478</v>
      </c>
      <c r="M189" s="32" t="s">
        <v>503</v>
      </c>
      <c r="N189" s="54" t="s">
        <v>580</v>
      </c>
      <c r="O189" s="5" t="s">
        <v>483</v>
      </c>
      <c r="P189" s="22"/>
    </row>
    <row r="190" spans="1:16" s="29" customFormat="1" ht="45">
      <c r="A190" s="16" t="s">
        <v>210</v>
      </c>
      <c r="B190" s="16" t="s">
        <v>211</v>
      </c>
      <c r="C190" s="16" t="s">
        <v>211</v>
      </c>
      <c r="D190" s="4" t="s">
        <v>212</v>
      </c>
      <c r="E190" s="5" t="s">
        <v>213</v>
      </c>
      <c r="F190" s="4">
        <v>876</v>
      </c>
      <c r="G190" s="5" t="s">
        <v>579</v>
      </c>
      <c r="H190" s="5">
        <v>1</v>
      </c>
      <c r="I190" s="5">
        <v>88401</v>
      </c>
      <c r="J190" s="3" t="s">
        <v>471</v>
      </c>
      <c r="K190" s="154">
        <v>2566340</v>
      </c>
      <c r="L190" s="5" t="s">
        <v>504</v>
      </c>
      <c r="M190" s="5" t="s">
        <v>481</v>
      </c>
      <c r="N190" s="5" t="s">
        <v>474</v>
      </c>
      <c r="O190" s="5" t="s">
        <v>555</v>
      </c>
      <c r="P190" s="22"/>
    </row>
    <row r="191" spans="1:16" s="29" customFormat="1" ht="105">
      <c r="A191" s="16" t="s">
        <v>214</v>
      </c>
      <c r="B191" s="5" t="s">
        <v>747</v>
      </c>
      <c r="C191" s="5" t="s">
        <v>748</v>
      </c>
      <c r="D191" s="33" t="s">
        <v>215</v>
      </c>
      <c r="E191" s="4" t="s">
        <v>1158</v>
      </c>
      <c r="F191" s="14">
        <v>876</v>
      </c>
      <c r="G191" s="31" t="s">
        <v>559</v>
      </c>
      <c r="H191" s="5">
        <v>1</v>
      </c>
      <c r="I191" s="5">
        <v>88401</v>
      </c>
      <c r="J191" s="3" t="s">
        <v>471</v>
      </c>
      <c r="K191" s="57">
        <v>3390600</v>
      </c>
      <c r="L191" s="32" t="s">
        <v>478</v>
      </c>
      <c r="M191" s="32" t="s">
        <v>592</v>
      </c>
      <c r="N191" s="54" t="s">
        <v>580</v>
      </c>
      <c r="O191" s="5" t="s">
        <v>483</v>
      </c>
      <c r="P191" s="22"/>
    </row>
    <row r="192" spans="1:15" s="157" customFormat="1" ht="120">
      <c r="A192" s="16" t="s">
        <v>216</v>
      </c>
      <c r="B192" s="155" t="s">
        <v>171</v>
      </c>
      <c r="C192" s="12" t="s">
        <v>172</v>
      </c>
      <c r="D192" s="5" t="s">
        <v>217</v>
      </c>
      <c r="E192" s="5" t="s">
        <v>218</v>
      </c>
      <c r="F192" s="2">
        <v>879</v>
      </c>
      <c r="G192" s="155" t="s">
        <v>554</v>
      </c>
      <c r="H192" s="156">
        <v>14</v>
      </c>
      <c r="I192" s="5">
        <v>88401</v>
      </c>
      <c r="J192" s="5" t="s">
        <v>847</v>
      </c>
      <c r="K192" s="104">
        <v>713895.28</v>
      </c>
      <c r="L192" s="32" t="s">
        <v>478</v>
      </c>
      <c r="M192" s="5" t="s">
        <v>481</v>
      </c>
      <c r="N192" s="54" t="s">
        <v>580</v>
      </c>
      <c r="O192" s="5" t="s">
        <v>483</v>
      </c>
    </row>
    <row r="193" spans="1:15" s="157" customFormat="1" ht="120">
      <c r="A193" s="16" t="s">
        <v>219</v>
      </c>
      <c r="B193" s="155" t="s">
        <v>220</v>
      </c>
      <c r="C193" s="12" t="s">
        <v>220</v>
      </c>
      <c r="D193" s="5" t="s">
        <v>221</v>
      </c>
      <c r="E193" s="5" t="s">
        <v>222</v>
      </c>
      <c r="F193" s="2">
        <v>879</v>
      </c>
      <c r="G193" s="155" t="s">
        <v>554</v>
      </c>
      <c r="H193" s="156">
        <v>21</v>
      </c>
      <c r="I193" s="5">
        <v>88401</v>
      </c>
      <c r="J193" s="5" t="s">
        <v>847</v>
      </c>
      <c r="K193" s="104">
        <v>1147776.56</v>
      </c>
      <c r="L193" s="32" t="s">
        <v>478</v>
      </c>
      <c r="M193" s="5" t="s">
        <v>481</v>
      </c>
      <c r="N193" s="54" t="s">
        <v>580</v>
      </c>
      <c r="O193" s="5" t="s">
        <v>483</v>
      </c>
    </row>
    <row r="194" spans="1:15" s="157" customFormat="1" ht="60">
      <c r="A194" s="16" t="s">
        <v>223</v>
      </c>
      <c r="B194" s="12" t="s">
        <v>224</v>
      </c>
      <c r="C194" s="12" t="s">
        <v>225</v>
      </c>
      <c r="D194" s="5" t="s">
        <v>226</v>
      </c>
      <c r="E194" s="5" t="s">
        <v>227</v>
      </c>
      <c r="F194" s="2">
        <v>796</v>
      </c>
      <c r="G194" s="12" t="s">
        <v>470</v>
      </c>
      <c r="H194" s="5">
        <v>28</v>
      </c>
      <c r="I194" s="5">
        <v>88401</v>
      </c>
      <c r="J194" s="5" t="s">
        <v>847</v>
      </c>
      <c r="K194" s="104">
        <v>1555556.24</v>
      </c>
      <c r="L194" s="32" t="s">
        <v>478</v>
      </c>
      <c r="M194" s="5" t="s">
        <v>481</v>
      </c>
      <c r="N194" s="54" t="s">
        <v>580</v>
      </c>
      <c r="O194" s="5" t="s">
        <v>483</v>
      </c>
    </row>
    <row r="195" spans="1:15" s="157" customFormat="1" ht="60">
      <c r="A195" s="16" t="s">
        <v>228</v>
      </c>
      <c r="B195" s="12" t="s">
        <v>177</v>
      </c>
      <c r="C195" s="12" t="s">
        <v>177</v>
      </c>
      <c r="D195" s="5" t="s">
        <v>229</v>
      </c>
      <c r="E195" s="5" t="s">
        <v>227</v>
      </c>
      <c r="F195" s="2">
        <v>796</v>
      </c>
      <c r="G195" s="12" t="s">
        <v>470</v>
      </c>
      <c r="H195" s="5">
        <v>40</v>
      </c>
      <c r="I195" s="5">
        <v>88401</v>
      </c>
      <c r="J195" s="5" t="s">
        <v>847</v>
      </c>
      <c r="K195" s="158">
        <v>2564659.2</v>
      </c>
      <c r="L195" s="32" t="s">
        <v>478</v>
      </c>
      <c r="M195" s="5" t="s">
        <v>481</v>
      </c>
      <c r="N195" s="54" t="s">
        <v>580</v>
      </c>
      <c r="O195" s="5" t="s">
        <v>483</v>
      </c>
    </row>
    <row r="196" spans="1:15" s="163" customFormat="1" ht="60">
      <c r="A196" s="16" t="s">
        <v>230</v>
      </c>
      <c r="B196" s="159" t="s">
        <v>558</v>
      </c>
      <c r="C196" s="160" t="s">
        <v>749</v>
      </c>
      <c r="D196" s="9" t="s">
        <v>231</v>
      </c>
      <c r="E196" s="159" t="s">
        <v>232</v>
      </c>
      <c r="F196" s="160" t="s">
        <v>877</v>
      </c>
      <c r="G196" s="159" t="s">
        <v>784</v>
      </c>
      <c r="H196" s="159">
        <v>1</v>
      </c>
      <c r="I196" s="5">
        <v>88401</v>
      </c>
      <c r="J196" s="161" t="s">
        <v>847</v>
      </c>
      <c r="K196" s="162">
        <v>859997</v>
      </c>
      <c r="L196" s="164" t="s">
        <v>504</v>
      </c>
      <c r="M196" s="164" t="s">
        <v>593</v>
      </c>
      <c r="N196" s="54" t="s">
        <v>580</v>
      </c>
      <c r="O196" s="5" t="s">
        <v>483</v>
      </c>
    </row>
    <row r="197" spans="1:15" s="163" customFormat="1" ht="51">
      <c r="A197" s="16" t="s">
        <v>233</v>
      </c>
      <c r="B197" s="161" t="s">
        <v>1169</v>
      </c>
      <c r="C197" s="164" t="s">
        <v>874</v>
      </c>
      <c r="D197" s="161" t="s">
        <v>234</v>
      </c>
      <c r="E197" s="161" t="s">
        <v>235</v>
      </c>
      <c r="F197" s="164" t="s">
        <v>877</v>
      </c>
      <c r="G197" s="161" t="s">
        <v>784</v>
      </c>
      <c r="H197" s="161">
        <v>1</v>
      </c>
      <c r="I197" s="5">
        <v>88401</v>
      </c>
      <c r="J197" s="161" t="s">
        <v>847</v>
      </c>
      <c r="K197" s="162">
        <v>547552</v>
      </c>
      <c r="L197" s="164" t="s">
        <v>504</v>
      </c>
      <c r="M197" s="164" t="s">
        <v>593</v>
      </c>
      <c r="N197" s="54" t="s">
        <v>580</v>
      </c>
      <c r="O197" s="5" t="s">
        <v>483</v>
      </c>
    </row>
    <row r="198" spans="1:17" s="11" customFormat="1" ht="60">
      <c r="A198" s="16" t="s">
        <v>236</v>
      </c>
      <c r="B198" s="16" t="s">
        <v>729</v>
      </c>
      <c r="C198" s="16" t="s">
        <v>758</v>
      </c>
      <c r="D198" s="20" t="s">
        <v>102</v>
      </c>
      <c r="E198" s="3" t="s">
        <v>493</v>
      </c>
      <c r="F198" s="3">
        <v>796</v>
      </c>
      <c r="G198" s="3" t="s">
        <v>470</v>
      </c>
      <c r="H198" s="2">
        <v>1</v>
      </c>
      <c r="I198" s="5">
        <v>88401</v>
      </c>
      <c r="J198" s="3" t="s">
        <v>471</v>
      </c>
      <c r="K198" s="56">
        <v>3150000</v>
      </c>
      <c r="L198" s="16" t="s">
        <v>504</v>
      </c>
      <c r="M198" s="17" t="s">
        <v>503</v>
      </c>
      <c r="N198" s="5" t="s">
        <v>474</v>
      </c>
      <c r="O198" s="3" t="s">
        <v>475</v>
      </c>
      <c r="P198" s="22"/>
      <c r="Q198" s="6"/>
    </row>
    <row r="199" spans="1:16" s="111" customFormat="1" ht="195">
      <c r="A199" s="16" t="s">
        <v>237</v>
      </c>
      <c r="B199" s="161" t="s">
        <v>238</v>
      </c>
      <c r="C199" s="164" t="s">
        <v>238</v>
      </c>
      <c r="D199" s="161" t="s">
        <v>239</v>
      </c>
      <c r="E199" s="161" t="s">
        <v>303</v>
      </c>
      <c r="F199" s="164" t="s">
        <v>877</v>
      </c>
      <c r="G199" s="161" t="s">
        <v>784</v>
      </c>
      <c r="H199" s="161">
        <v>1</v>
      </c>
      <c r="I199" s="5">
        <v>88401</v>
      </c>
      <c r="J199" s="3" t="s">
        <v>471</v>
      </c>
      <c r="K199" s="154">
        <v>12710206</v>
      </c>
      <c r="L199" s="32" t="s">
        <v>504</v>
      </c>
      <c r="M199" s="32" t="s">
        <v>592</v>
      </c>
      <c r="N199" s="5" t="s">
        <v>304</v>
      </c>
      <c r="O199" s="5" t="s">
        <v>475</v>
      </c>
      <c r="P199" s="22"/>
    </row>
    <row r="200" spans="1:17" s="27" customFormat="1" ht="210">
      <c r="A200" s="16" t="s">
        <v>305</v>
      </c>
      <c r="B200" s="5" t="s">
        <v>740</v>
      </c>
      <c r="C200" s="5" t="s">
        <v>741</v>
      </c>
      <c r="D200" s="5" t="s">
        <v>578</v>
      </c>
      <c r="E200" s="5" t="s">
        <v>581</v>
      </c>
      <c r="F200" s="4">
        <v>876</v>
      </c>
      <c r="G200" s="5" t="s">
        <v>579</v>
      </c>
      <c r="H200" s="5">
        <v>1</v>
      </c>
      <c r="I200" s="5">
        <v>88401</v>
      </c>
      <c r="J200" s="3" t="s">
        <v>471</v>
      </c>
      <c r="K200" s="154">
        <v>25000000</v>
      </c>
      <c r="L200" s="5" t="s">
        <v>504</v>
      </c>
      <c r="M200" s="5" t="s">
        <v>481</v>
      </c>
      <c r="N200" s="54" t="s">
        <v>580</v>
      </c>
      <c r="O200" s="5" t="s">
        <v>483</v>
      </c>
      <c r="P200" s="9"/>
      <c r="Q200" s="40"/>
    </row>
    <row r="201" spans="1:17" s="27" customFormat="1" ht="60">
      <c r="A201" s="16" t="s">
        <v>306</v>
      </c>
      <c r="B201" s="5" t="s">
        <v>307</v>
      </c>
      <c r="C201" s="5" t="s">
        <v>751</v>
      </c>
      <c r="D201" s="5" t="s">
        <v>308</v>
      </c>
      <c r="E201" s="5" t="s">
        <v>309</v>
      </c>
      <c r="F201" s="4">
        <v>796</v>
      </c>
      <c r="G201" s="5" t="s">
        <v>470</v>
      </c>
      <c r="H201" s="5">
        <v>357</v>
      </c>
      <c r="I201" s="5">
        <v>88401</v>
      </c>
      <c r="J201" s="3" t="s">
        <v>471</v>
      </c>
      <c r="K201" s="154">
        <v>2357061</v>
      </c>
      <c r="L201" s="5" t="s">
        <v>504</v>
      </c>
      <c r="M201" s="5" t="s">
        <v>481</v>
      </c>
      <c r="N201" s="54" t="s">
        <v>474</v>
      </c>
      <c r="O201" s="5" t="s">
        <v>475</v>
      </c>
      <c r="P201" s="9"/>
      <c r="Q201" s="40"/>
    </row>
    <row r="202" spans="1:17" s="27" customFormat="1" ht="45">
      <c r="A202" s="16" t="s">
        <v>310</v>
      </c>
      <c r="B202" s="5" t="s">
        <v>311</v>
      </c>
      <c r="C202" s="5" t="s">
        <v>311</v>
      </c>
      <c r="D202" s="5" t="s">
        <v>312</v>
      </c>
      <c r="E202" s="5" t="s">
        <v>313</v>
      </c>
      <c r="F202" s="4">
        <v>796</v>
      </c>
      <c r="G202" s="5" t="s">
        <v>470</v>
      </c>
      <c r="H202" s="5">
        <v>1</v>
      </c>
      <c r="I202" s="5">
        <v>88401</v>
      </c>
      <c r="J202" s="3" t="s">
        <v>471</v>
      </c>
      <c r="K202" s="154">
        <v>9000000</v>
      </c>
      <c r="L202" s="5" t="s">
        <v>504</v>
      </c>
      <c r="M202" s="5" t="s">
        <v>314</v>
      </c>
      <c r="N202" s="54" t="s">
        <v>474</v>
      </c>
      <c r="O202" s="5" t="s">
        <v>475</v>
      </c>
      <c r="P202" s="9"/>
      <c r="Q202" s="40"/>
    </row>
    <row r="203" spans="1:17" s="27" customFormat="1" ht="105">
      <c r="A203" s="16" t="s">
        <v>315</v>
      </c>
      <c r="B203" s="16" t="s">
        <v>316</v>
      </c>
      <c r="C203" s="5" t="s">
        <v>224</v>
      </c>
      <c r="D203" s="5" t="s">
        <v>317</v>
      </c>
      <c r="E203" s="5" t="s">
        <v>983</v>
      </c>
      <c r="F203" s="4">
        <v>796</v>
      </c>
      <c r="G203" s="5" t="s">
        <v>470</v>
      </c>
      <c r="H203" s="5">
        <v>1</v>
      </c>
      <c r="I203" s="5">
        <v>88401</v>
      </c>
      <c r="J203" s="3" t="s">
        <v>471</v>
      </c>
      <c r="K203" s="154">
        <v>675609</v>
      </c>
      <c r="L203" s="5" t="s">
        <v>504</v>
      </c>
      <c r="M203" s="5" t="s">
        <v>593</v>
      </c>
      <c r="N203" s="54" t="s">
        <v>474</v>
      </c>
      <c r="O203" s="5" t="s">
        <v>475</v>
      </c>
      <c r="P203" s="9"/>
      <c r="Q203" s="40"/>
    </row>
    <row r="204" spans="1:17" s="27" customFormat="1" ht="105">
      <c r="A204" s="16" t="s">
        <v>318</v>
      </c>
      <c r="B204" s="16" t="s">
        <v>316</v>
      </c>
      <c r="C204" s="5" t="s">
        <v>224</v>
      </c>
      <c r="D204" s="5" t="s">
        <v>319</v>
      </c>
      <c r="E204" s="5" t="s">
        <v>320</v>
      </c>
      <c r="F204" s="4">
        <v>796</v>
      </c>
      <c r="G204" s="5" t="s">
        <v>470</v>
      </c>
      <c r="H204" s="5">
        <v>5</v>
      </c>
      <c r="I204" s="5">
        <v>88401</v>
      </c>
      <c r="J204" s="3" t="s">
        <v>471</v>
      </c>
      <c r="K204" s="154">
        <v>2982155</v>
      </c>
      <c r="L204" s="5" t="s">
        <v>504</v>
      </c>
      <c r="M204" s="5" t="s">
        <v>593</v>
      </c>
      <c r="N204" s="54" t="s">
        <v>474</v>
      </c>
      <c r="O204" s="5" t="s">
        <v>475</v>
      </c>
      <c r="P204" s="9"/>
      <c r="Q204" s="40"/>
    </row>
    <row r="205" spans="1:17" s="27" customFormat="1" ht="105">
      <c r="A205" s="16" t="s">
        <v>321</v>
      </c>
      <c r="B205" s="16" t="s">
        <v>316</v>
      </c>
      <c r="C205" s="5" t="s">
        <v>224</v>
      </c>
      <c r="D205" s="5" t="s">
        <v>322</v>
      </c>
      <c r="E205" s="5" t="s">
        <v>323</v>
      </c>
      <c r="F205" s="4">
        <v>796</v>
      </c>
      <c r="G205" s="5" t="s">
        <v>470</v>
      </c>
      <c r="H205" s="5">
        <v>4</v>
      </c>
      <c r="I205" s="5">
        <v>88401</v>
      </c>
      <c r="J205" s="3" t="s">
        <v>471</v>
      </c>
      <c r="K205" s="154">
        <v>10000000</v>
      </c>
      <c r="L205" s="5" t="s">
        <v>504</v>
      </c>
      <c r="M205" s="5" t="s">
        <v>585</v>
      </c>
      <c r="N205" s="54" t="s">
        <v>474</v>
      </c>
      <c r="O205" s="5" t="s">
        <v>475</v>
      </c>
      <c r="P205" s="9"/>
      <c r="Q205" s="40"/>
    </row>
    <row r="206" spans="1:17" s="11" customFormat="1" ht="60">
      <c r="A206" s="16" t="s">
        <v>324</v>
      </c>
      <c r="B206" s="18" t="s">
        <v>804</v>
      </c>
      <c r="C206" s="5" t="s">
        <v>817</v>
      </c>
      <c r="D206" s="5" t="s">
        <v>325</v>
      </c>
      <c r="E206" s="4" t="s">
        <v>788</v>
      </c>
      <c r="F206" s="12" t="s">
        <v>846</v>
      </c>
      <c r="G206" s="5" t="s">
        <v>470</v>
      </c>
      <c r="H206" s="5">
        <v>5</v>
      </c>
      <c r="I206" s="5">
        <v>88401</v>
      </c>
      <c r="J206" s="5" t="s">
        <v>847</v>
      </c>
      <c r="K206" s="183">
        <v>17623735</v>
      </c>
      <c r="L206" s="5" t="s">
        <v>504</v>
      </c>
      <c r="M206" s="14" t="s">
        <v>326</v>
      </c>
      <c r="N206" s="5" t="s">
        <v>474</v>
      </c>
      <c r="O206" s="5" t="s">
        <v>475</v>
      </c>
      <c r="P206" s="22"/>
      <c r="Q206" s="6"/>
    </row>
    <row r="207" spans="1:17" s="27" customFormat="1" ht="75">
      <c r="A207" s="16" t="s">
        <v>327</v>
      </c>
      <c r="B207" s="5" t="s">
        <v>89</v>
      </c>
      <c r="C207" s="5" t="s">
        <v>328</v>
      </c>
      <c r="D207" s="5" t="s">
        <v>329</v>
      </c>
      <c r="E207" s="5" t="s">
        <v>330</v>
      </c>
      <c r="F207" s="4">
        <v>796</v>
      </c>
      <c r="G207" s="5" t="s">
        <v>470</v>
      </c>
      <c r="H207" s="5">
        <v>2346</v>
      </c>
      <c r="I207" s="5">
        <v>88401</v>
      </c>
      <c r="J207" s="3" t="s">
        <v>471</v>
      </c>
      <c r="K207" s="168">
        <v>1590817.69</v>
      </c>
      <c r="L207" s="32" t="s">
        <v>504</v>
      </c>
      <c r="M207" s="32" t="s">
        <v>481</v>
      </c>
      <c r="N207" s="54" t="s">
        <v>580</v>
      </c>
      <c r="O207" s="5" t="s">
        <v>483</v>
      </c>
      <c r="P207" s="9"/>
      <c r="Q207" s="40"/>
    </row>
    <row r="208" spans="1:17" s="27" customFormat="1" ht="75">
      <c r="A208" s="16" t="s">
        <v>331</v>
      </c>
      <c r="B208" s="5" t="s">
        <v>328</v>
      </c>
      <c r="C208" s="5" t="s">
        <v>328</v>
      </c>
      <c r="D208" s="5" t="s">
        <v>332</v>
      </c>
      <c r="E208" s="5" t="s">
        <v>330</v>
      </c>
      <c r="F208" s="4">
        <v>796</v>
      </c>
      <c r="G208" s="5" t="s">
        <v>470</v>
      </c>
      <c r="H208" s="5">
        <v>4</v>
      </c>
      <c r="I208" s="5">
        <v>88401</v>
      </c>
      <c r="J208" s="3" t="s">
        <v>471</v>
      </c>
      <c r="K208" s="168">
        <v>5037514.4</v>
      </c>
      <c r="L208" s="32" t="s">
        <v>504</v>
      </c>
      <c r="M208" s="32" t="s">
        <v>481</v>
      </c>
      <c r="N208" s="54" t="s">
        <v>580</v>
      </c>
      <c r="O208" s="5" t="s">
        <v>483</v>
      </c>
      <c r="P208" s="9"/>
      <c r="Q208" s="40"/>
    </row>
    <row r="209" spans="1:17" s="27" customFormat="1" ht="75">
      <c r="A209" s="16" t="s">
        <v>386</v>
      </c>
      <c r="B209" s="5" t="s">
        <v>328</v>
      </c>
      <c r="C209" s="5" t="s">
        <v>328</v>
      </c>
      <c r="D209" s="5" t="s">
        <v>387</v>
      </c>
      <c r="E209" s="5" t="s">
        <v>330</v>
      </c>
      <c r="F209" s="2">
        <v>879</v>
      </c>
      <c r="G209" s="155" t="s">
        <v>554</v>
      </c>
      <c r="H209" s="5">
        <v>25</v>
      </c>
      <c r="I209" s="5">
        <v>88401</v>
      </c>
      <c r="J209" s="3" t="s">
        <v>471</v>
      </c>
      <c r="K209" s="168">
        <v>50996620.5</v>
      </c>
      <c r="L209" s="32" t="s">
        <v>504</v>
      </c>
      <c r="M209" s="32" t="s">
        <v>481</v>
      </c>
      <c r="N209" s="54" t="s">
        <v>580</v>
      </c>
      <c r="O209" s="5" t="s">
        <v>483</v>
      </c>
      <c r="P209" s="9"/>
      <c r="Q209" s="40"/>
    </row>
    <row r="210" spans="1:17" s="27" customFormat="1" ht="75">
      <c r="A210" s="16" t="s">
        <v>333</v>
      </c>
      <c r="B210" s="5" t="s">
        <v>328</v>
      </c>
      <c r="C210" s="5" t="s">
        <v>328</v>
      </c>
      <c r="D210" s="5" t="s">
        <v>332</v>
      </c>
      <c r="E210" s="5" t="s">
        <v>330</v>
      </c>
      <c r="F210" s="4">
        <v>796</v>
      </c>
      <c r="G210" s="5" t="s">
        <v>470</v>
      </c>
      <c r="H210" s="5">
        <v>14</v>
      </c>
      <c r="I210" s="5">
        <v>88401</v>
      </c>
      <c r="J210" s="3" t="s">
        <v>471</v>
      </c>
      <c r="K210" s="168">
        <v>3024322.1</v>
      </c>
      <c r="L210" s="32" t="s">
        <v>504</v>
      </c>
      <c r="M210" s="32" t="s">
        <v>481</v>
      </c>
      <c r="N210" s="54" t="s">
        <v>580</v>
      </c>
      <c r="O210" s="5" t="s">
        <v>483</v>
      </c>
      <c r="P210" s="9"/>
      <c r="Q210" s="40"/>
    </row>
    <row r="211" spans="1:17" s="27" customFormat="1" ht="75">
      <c r="A211" s="16" t="s">
        <v>334</v>
      </c>
      <c r="B211" s="5" t="s">
        <v>328</v>
      </c>
      <c r="C211" s="5" t="s">
        <v>328</v>
      </c>
      <c r="D211" s="5" t="s">
        <v>335</v>
      </c>
      <c r="E211" s="5" t="s">
        <v>330</v>
      </c>
      <c r="F211" s="4">
        <v>796</v>
      </c>
      <c r="G211" s="5" t="s">
        <v>470</v>
      </c>
      <c r="H211" s="5">
        <v>6</v>
      </c>
      <c r="I211" s="5">
        <v>88401</v>
      </c>
      <c r="J211" s="3" t="s">
        <v>471</v>
      </c>
      <c r="K211" s="168">
        <v>17347557.6</v>
      </c>
      <c r="L211" s="32" t="s">
        <v>504</v>
      </c>
      <c r="M211" s="32" t="s">
        <v>481</v>
      </c>
      <c r="N211" s="54" t="s">
        <v>580</v>
      </c>
      <c r="O211" s="5" t="s">
        <v>483</v>
      </c>
      <c r="P211" s="9"/>
      <c r="Q211" s="40"/>
    </row>
    <row r="212" spans="1:17" s="27" customFormat="1" ht="75">
      <c r="A212" s="16" t="s">
        <v>336</v>
      </c>
      <c r="B212" s="5" t="s">
        <v>328</v>
      </c>
      <c r="C212" s="5" t="s">
        <v>328</v>
      </c>
      <c r="D212" s="5" t="s">
        <v>337</v>
      </c>
      <c r="E212" s="5" t="s">
        <v>330</v>
      </c>
      <c r="F212" s="4">
        <v>796</v>
      </c>
      <c r="G212" s="5" t="s">
        <v>470</v>
      </c>
      <c r="H212" s="5">
        <v>7</v>
      </c>
      <c r="I212" s="5">
        <v>88401</v>
      </c>
      <c r="J212" s="3" t="s">
        <v>471</v>
      </c>
      <c r="K212" s="168">
        <v>6953268</v>
      </c>
      <c r="L212" s="32" t="s">
        <v>504</v>
      </c>
      <c r="M212" s="32" t="s">
        <v>481</v>
      </c>
      <c r="N212" s="54" t="s">
        <v>580</v>
      </c>
      <c r="O212" s="5" t="s">
        <v>483</v>
      </c>
      <c r="P212" s="9"/>
      <c r="Q212" s="40"/>
    </row>
    <row r="213" spans="1:17" s="29" customFormat="1" ht="75">
      <c r="A213" s="16" t="s">
        <v>338</v>
      </c>
      <c r="B213" s="5" t="s">
        <v>558</v>
      </c>
      <c r="C213" s="5" t="s">
        <v>749</v>
      </c>
      <c r="D213" s="33" t="s">
        <v>606</v>
      </c>
      <c r="E213" s="5" t="s">
        <v>339</v>
      </c>
      <c r="F213" s="14">
        <v>876</v>
      </c>
      <c r="G213" s="31" t="s">
        <v>559</v>
      </c>
      <c r="H213" s="5">
        <v>1</v>
      </c>
      <c r="I213" s="5">
        <v>88401</v>
      </c>
      <c r="J213" s="3" t="s">
        <v>471</v>
      </c>
      <c r="K213" s="57">
        <v>2571229</v>
      </c>
      <c r="L213" s="32" t="s">
        <v>504</v>
      </c>
      <c r="M213" s="32" t="s">
        <v>592</v>
      </c>
      <c r="N213" s="54" t="s">
        <v>580</v>
      </c>
      <c r="O213" s="5" t="s">
        <v>483</v>
      </c>
      <c r="P213" s="22"/>
      <c r="Q213" s="6"/>
    </row>
    <row r="214" spans="1:17" s="27" customFormat="1" ht="75">
      <c r="A214" s="16" t="s">
        <v>338</v>
      </c>
      <c r="B214" s="5" t="s">
        <v>357</v>
      </c>
      <c r="C214" s="5" t="s">
        <v>358</v>
      </c>
      <c r="D214" s="5" t="s">
        <v>359</v>
      </c>
      <c r="E214" s="5" t="s">
        <v>330</v>
      </c>
      <c r="F214" s="4">
        <v>796</v>
      </c>
      <c r="G214" s="5" t="s">
        <v>470</v>
      </c>
      <c r="H214" s="5">
        <v>160</v>
      </c>
      <c r="I214" s="5">
        <v>88401</v>
      </c>
      <c r="J214" s="3" t="s">
        <v>471</v>
      </c>
      <c r="K214" s="168">
        <v>109314.14</v>
      </c>
      <c r="L214" s="5" t="s">
        <v>504</v>
      </c>
      <c r="M214" s="5" t="s">
        <v>481</v>
      </c>
      <c r="N214" s="54" t="s">
        <v>580</v>
      </c>
      <c r="O214" s="5" t="s">
        <v>483</v>
      </c>
      <c r="P214" s="9"/>
      <c r="Q214" s="40"/>
    </row>
    <row r="215" spans="1:17" s="27" customFormat="1" ht="51">
      <c r="A215" s="16" t="s">
        <v>360</v>
      </c>
      <c r="B215" s="5" t="s">
        <v>224</v>
      </c>
      <c r="C215" s="5" t="s">
        <v>224</v>
      </c>
      <c r="D215" s="5" t="s">
        <v>361</v>
      </c>
      <c r="E215" s="5" t="s">
        <v>362</v>
      </c>
      <c r="F215" s="4">
        <v>796</v>
      </c>
      <c r="G215" s="5" t="s">
        <v>470</v>
      </c>
      <c r="H215" s="5">
        <v>2</v>
      </c>
      <c r="I215" s="5">
        <v>88401</v>
      </c>
      <c r="J215" s="3" t="s">
        <v>471</v>
      </c>
      <c r="K215" s="168">
        <v>596730</v>
      </c>
      <c r="L215" s="5" t="s">
        <v>504</v>
      </c>
      <c r="M215" s="5" t="s">
        <v>363</v>
      </c>
      <c r="N215" s="54" t="s">
        <v>580</v>
      </c>
      <c r="O215" s="5" t="s">
        <v>483</v>
      </c>
      <c r="P215" s="9"/>
      <c r="Q215" s="40"/>
    </row>
    <row r="216" spans="1:17" s="27" customFormat="1" ht="75">
      <c r="A216" s="16" t="s">
        <v>364</v>
      </c>
      <c r="B216" s="5" t="s">
        <v>89</v>
      </c>
      <c r="C216" s="12" t="s">
        <v>388</v>
      </c>
      <c r="D216" s="5" t="s">
        <v>329</v>
      </c>
      <c r="E216" s="5" t="s">
        <v>330</v>
      </c>
      <c r="F216" s="4">
        <v>796</v>
      </c>
      <c r="G216" s="5" t="s">
        <v>470</v>
      </c>
      <c r="H216" s="5">
        <v>484</v>
      </c>
      <c r="I216" s="5">
        <v>88401</v>
      </c>
      <c r="J216" s="3" t="s">
        <v>471</v>
      </c>
      <c r="K216" s="168">
        <v>709749.66</v>
      </c>
      <c r="L216" s="5" t="s">
        <v>504</v>
      </c>
      <c r="M216" s="5" t="s">
        <v>481</v>
      </c>
      <c r="N216" s="54" t="s">
        <v>580</v>
      </c>
      <c r="O216" s="5" t="s">
        <v>483</v>
      </c>
      <c r="P216" s="9"/>
      <c r="Q216" s="40"/>
    </row>
    <row r="217" spans="1:17" s="27" customFormat="1" ht="75">
      <c r="A217" s="16" t="s">
        <v>365</v>
      </c>
      <c r="B217" s="5" t="s">
        <v>89</v>
      </c>
      <c r="C217" s="12" t="s">
        <v>388</v>
      </c>
      <c r="D217" s="5" t="s">
        <v>329</v>
      </c>
      <c r="E217" s="5" t="s">
        <v>330</v>
      </c>
      <c r="F217" s="4">
        <v>796</v>
      </c>
      <c r="G217" s="5" t="s">
        <v>470</v>
      </c>
      <c r="H217" s="5">
        <v>163</v>
      </c>
      <c r="I217" s="5">
        <v>88401</v>
      </c>
      <c r="J217" s="3" t="s">
        <v>471</v>
      </c>
      <c r="K217" s="168">
        <v>205096.98</v>
      </c>
      <c r="L217" s="5" t="s">
        <v>504</v>
      </c>
      <c r="M217" s="5" t="s">
        <v>481</v>
      </c>
      <c r="N217" s="54" t="s">
        <v>580</v>
      </c>
      <c r="O217" s="5" t="s">
        <v>483</v>
      </c>
      <c r="P217" s="9"/>
      <c r="Q217" s="40"/>
    </row>
    <row r="218" spans="1:17" s="27" customFormat="1" ht="75">
      <c r="A218" s="16" t="s">
        <v>366</v>
      </c>
      <c r="B218" s="5" t="s">
        <v>89</v>
      </c>
      <c r="C218" s="12" t="s">
        <v>388</v>
      </c>
      <c r="D218" s="5" t="s">
        <v>329</v>
      </c>
      <c r="E218" s="5" t="s">
        <v>330</v>
      </c>
      <c r="F218" s="4">
        <v>796</v>
      </c>
      <c r="G218" s="5" t="s">
        <v>470</v>
      </c>
      <c r="H218" s="5">
        <v>440</v>
      </c>
      <c r="I218" s="5">
        <v>88401</v>
      </c>
      <c r="J218" s="3" t="s">
        <v>471</v>
      </c>
      <c r="K218" s="168">
        <v>413070.8</v>
      </c>
      <c r="L218" s="5" t="s">
        <v>504</v>
      </c>
      <c r="M218" s="5" t="s">
        <v>481</v>
      </c>
      <c r="N218" s="54" t="s">
        <v>580</v>
      </c>
      <c r="O218" s="5" t="s">
        <v>483</v>
      </c>
      <c r="P218" s="9"/>
      <c r="Q218" s="40"/>
    </row>
    <row r="219" spans="1:17" s="27" customFormat="1" ht="75">
      <c r="A219" s="16" t="s">
        <v>367</v>
      </c>
      <c r="B219" s="5" t="s">
        <v>89</v>
      </c>
      <c r="C219" s="12" t="s">
        <v>388</v>
      </c>
      <c r="D219" s="5" t="s">
        <v>329</v>
      </c>
      <c r="E219" s="5" t="s">
        <v>330</v>
      </c>
      <c r="F219" s="4">
        <v>796</v>
      </c>
      <c r="G219" s="5" t="s">
        <v>470</v>
      </c>
      <c r="H219" s="5">
        <v>445</v>
      </c>
      <c r="I219" s="5">
        <v>88401</v>
      </c>
      <c r="J219" s="3" t="s">
        <v>471</v>
      </c>
      <c r="K219" s="168">
        <v>549128.34</v>
      </c>
      <c r="L219" s="5" t="s">
        <v>504</v>
      </c>
      <c r="M219" s="5" t="s">
        <v>481</v>
      </c>
      <c r="N219" s="54" t="s">
        <v>580</v>
      </c>
      <c r="O219" s="5" t="s">
        <v>483</v>
      </c>
      <c r="P219" s="9"/>
      <c r="Q219" s="40"/>
    </row>
    <row r="220" spans="1:17" s="27" customFormat="1" ht="60">
      <c r="A220" s="16" t="s">
        <v>368</v>
      </c>
      <c r="B220" s="5" t="s">
        <v>761</v>
      </c>
      <c r="C220" s="5" t="s">
        <v>762</v>
      </c>
      <c r="D220" s="5" t="s">
        <v>369</v>
      </c>
      <c r="E220" s="5" t="s">
        <v>370</v>
      </c>
      <c r="F220" s="4">
        <v>876</v>
      </c>
      <c r="G220" s="5" t="s">
        <v>559</v>
      </c>
      <c r="H220" s="5">
        <v>1</v>
      </c>
      <c r="I220" s="5">
        <v>88401</v>
      </c>
      <c r="J220" s="3" t="s">
        <v>471</v>
      </c>
      <c r="K220" s="168">
        <v>898690</v>
      </c>
      <c r="L220" s="5" t="s">
        <v>504</v>
      </c>
      <c r="M220" s="32" t="s">
        <v>593</v>
      </c>
      <c r="N220" s="5" t="s">
        <v>474</v>
      </c>
      <c r="O220" s="5" t="s">
        <v>475</v>
      </c>
      <c r="P220" s="9"/>
      <c r="Q220" s="40"/>
    </row>
    <row r="221" spans="1:17" s="27" customFormat="1" ht="75">
      <c r="A221" s="16" t="s">
        <v>371</v>
      </c>
      <c r="B221" s="5" t="s">
        <v>558</v>
      </c>
      <c r="C221" s="5" t="s">
        <v>749</v>
      </c>
      <c r="D221" s="5" t="s">
        <v>372</v>
      </c>
      <c r="E221" s="5" t="s">
        <v>373</v>
      </c>
      <c r="F221" s="4">
        <v>876</v>
      </c>
      <c r="G221" s="5" t="s">
        <v>559</v>
      </c>
      <c r="H221" s="5">
        <v>1</v>
      </c>
      <c r="I221" s="5">
        <v>88401</v>
      </c>
      <c r="J221" s="3" t="s">
        <v>471</v>
      </c>
      <c r="K221" s="168">
        <v>1416885</v>
      </c>
      <c r="L221" s="5" t="s">
        <v>504</v>
      </c>
      <c r="M221" s="5" t="s">
        <v>503</v>
      </c>
      <c r="N221" s="54" t="s">
        <v>580</v>
      </c>
      <c r="O221" s="5" t="s">
        <v>483</v>
      </c>
      <c r="P221" s="9"/>
      <c r="Q221" s="40"/>
    </row>
    <row r="222" spans="1:17" s="27" customFormat="1" ht="90">
      <c r="A222" s="16" t="s">
        <v>374</v>
      </c>
      <c r="B222" s="5" t="s">
        <v>735</v>
      </c>
      <c r="C222" s="5" t="s">
        <v>375</v>
      </c>
      <c r="D222" s="5" t="s">
        <v>376</v>
      </c>
      <c r="E222" s="5" t="s">
        <v>377</v>
      </c>
      <c r="F222" s="4">
        <v>876</v>
      </c>
      <c r="G222" s="5" t="s">
        <v>559</v>
      </c>
      <c r="H222" s="5">
        <v>1</v>
      </c>
      <c r="I222" s="5">
        <v>88401</v>
      </c>
      <c r="J222" s="3" t="s">
        <v>471</v>
      </c>
      <c r="K222" s="168">
        <v>394148</v>
      </c>
      <c r="L222" s="5" t="s">
        <v>504</v>
      </c>
      <c r="M222" s="5" t="s">
        <v>503</v>
      </c>
      <c r="N222" s="54" t="s">
        <v>580</v>
      </c>
      <c r="O222" s="5" t="s">
        <v>483</v>
      </c>
      <c r="P222" s="9"/>
      <c r="Q222" s="40"/>
    </row>
    <row r="223" spans="1:17" s="27" customFormat="1" ht="45">
      <c r="A223" s="16" t="s">
        <v>378</v>
      </c>
      <c r="B223" s="5" t="s">
        <v>869</v>
      </c>
      <c r="C223" s="5" t="s">
        <v>190</v>
      </c>
      <c r="D223" s="5" t="s">
        <v>379</v>
      </c>
      <c r="E223" s="5" t="s">
        <v>380</v>
      </c>
      <c r="F223" s="5">
        <v>796</v>
      </c>
      <c r="G223" s="5" t="s">
        <v>470</v>
      </c>
      <c r="H223" s="5">
        <v>10</v>
      </c>
      <c r="I223" s="5">
        <v>88401</v>
      </c>
      <c r="J223" s="3" t="s">
        <v>471</v>
      </c>
      <c r="K223" s="188">
        <v>392359</v>
      </c>
      <c r="L223" s="5" t="s">
        <v>504</v>
      </c>
      <c r="M223" s="5" t="s">
        <v>481</v>
      </c>
      <c r="N223" s="5" t="s">
        <v>474</v>
      </c>
      <c r="O223" s="5" t="s">
        <v>475</v>
      </c>
      <c r="P223" s="9"/>
      <c r="Q223" s="40"/>
    </row>
    <row r="224" spans="1:17" s="27" customFormat="1" ht="45">
      <c r="A224" s="16" t="s">
        <v>381</v>
      </c>
      <c r="B224" s="5" t="s">
        <v>869</v>
      </c>
      <c r="C224" s="5" t="s">
        <v>224</v>
      </c>
      <c r="D224" s="5" t="s">
        <v>382</v>
      </c>
      <c r="E224" s="5" t="s">
        <v>383</v>
      </c>
      <c r="F224" s="5">
        <v>796</v>
      </c>
      <c r="G224" s="5" t="s">
        <v>470</v>
      </c>
      <c r="H224" s="5">
        <v>8</v>
      </c>
      <c r="I224" s="5">
        <v>88401</v>
      </c>
      <c r="J224" s="3" t="s">
        <v>471</v>
      </c>
      <c r="K224" s="188">
        <v>12000</v>
      </c>
      <c r="L224" s="5" t="s">
        <v>504</v>
      </c>
      <c r="M224" s="5" t="s">
        <v>481</v>
      </c>
      <c r="N224" s="5" t="s">
        <v>474</v>
      </c>
      <c r="O224" s="5" t="s">
        <v>475</v>
      </c>
      <c r="P224" s="9"/>
      <c r="Q224" s="40"/>
    </row>
    <row r="225" spans="1:17" s="27" customFormat="1" ht="45">
      <c r="A225" s="16" t="s">
        <v>384</v>
      </c>
      <c r="B225" s="5" t="s">
        <v>869</v>
      </c>
      <c r="C225" s="5" t="s">
        <v>224</v>
      </c>
      <c r="D225" s="5" t="s">
        <v>385</v>
      </c>
      <c r="E225" s="5" t="s">
        <v>412</v>
      </c>
      <c r="F225" s="5">
        <v>796</v>
      </c>
      <c r="G225" s="5" t="s">
        <v>470</v>
      </c>
      <c r="H225" s="5">
        <v>11</v>
      </c>
      <c r="I225" s="5">
        <v>88401</v>
      </c>
      <c r="J225" s="3" t="s">
        <v>471</v>
      </c>
      <c r="K225" s="188">
        <v>69652</v>
      </c>
      <c r="L225" s="5" t="s">
        <v>504</v>
      </c>
      <c r="M225" s="5" t="s">
        <v>481</v>
      </c>
      <c r="N225" s="5" t="s">
        <v>474</v>
      </c>
      <c r="O225" s="5" t="s">
        <v>475</v>
      </c>
      <c r="P225" s="9"/>
      <c r="Q225" s="40"/>
    </row>
    <row r="226" spans="1:17" s="27" customFormat="1" ht="75">
      <c r="A226" s="16" t="s">
        <v>389</v>
      </c>
      <c r="B226" s="5" t="s">
        <v>390</v>
      </c>
      <c r="C226" s="5" t="s">
        <v>391</v>
      </c>
      <c r="D226" s="5" t="s">
        <v>398</v>
      </c>
      <c r="E226" s="5" t="s">
        <v>330</v>
      </c>
      <c r="F226" s="4">
        <v>796</v>
      </c>
      <c r="G226" s="5" t="s">
        <v>470</v>
      </c>
      <c r="H226" s="5">
        <v>1</v>
      </c>
      <c r="I226" s="5">
        <v>88401</v>
      </c>
      <c r="J226" s="3" t="s">
        <v>471</v>
      </c>
      <c r="K226" s="168">
        <v>21545.62</v>
      </c>
      <c r="L226" s="5" t="s">
        <v>504</v>
      </c>
      <c r="M226" s="5" t="s">
        <v>481</v>
      </c>
      <c r="N226" s="54" t="s">
        <v>580</v>
      </c>
      <c r="O226" s="5" t="s">
        <v>483</v>
      </c>
      <c r="P226" s="9"/>
      <c r="Q226" s="40"/>
    </row>
    <row r="227" spans="1:17" s="27" customFormat="1" ht="75">
      <c r="A227" s="16" t="s">
        <v>402</v>
      </c>
      <c r="B227" s="12" t="s">
        <v>403</v>
      </c>
      <c r="C227" s="12" t="s">
        <v>404</v>
      </c>
      <c r="D227" s="5" t="s">
        <v>405</v>
      </c>
      <c r="E227" s="5" t="s">
        <v>330</v>
      </c>
      <c r="F227" s="4">
        <v>796</v>
      </c>
      <c r="G227" s="5" t="s">
        <v>470</v>
      </c>
      <c r="H227" s="5">
        <v>114</v>
      </c>
      <c r="I227" s="5">
        <v>88401</v>
      </c>
      <c r="J227" s="3" t="s">
        <v>471</v>
      </c>
      <c r="K227" s="168">
        <v>147235.68</v>
      </c>
      <c r="L227" s="5" t="s">
        <v>504</v>
      </c>
      <c r="M227" s="5" t="s">
        <v>481</v>
      </c>
      <c r="N227" s="54" t="s">
        <v>580</v>
      </c>
      <c r="O227" s="5" t="s">
        <v>483</v>
      </c>
      <c r="P227" s="9"/>
      <c r="Q227" s="40"/>
    </row>
    <row r="228" spans="1:17" s="27" customFormat="1" ht="60">
      <c r="A228" s="16" t="s">
        <v>406</v>
      </c>
      <c r="B228" s="5" t="s">
        <v>558</v>
      </c>
      <c r="C228" s="5" t="s">
        <v>749</v>
      </c>
      <c r="D228" s="5" t="s">
        <v>407</v>
      </c>
      <c r="E228" s="5" t="s">
        <v>408</v>
      </c>
      <c r="F228" s="4">
        <v>876</v>
      </c>
      <c r="G228" s="5" t="s">
        <v>559</v>
      </c>
      <c r="H228" s="5">
        <v>1</v>
      </c>
      <c r="I228" s="5">
        <v>88401</v>
      </c>
      <c r="J228" s="3" t="s">
        <v>471</v>
      </c>
      <c r="K228" s="168">
        <v>671478</v>
      </c>
      <c r="L228" s="5" t="s">
        <v>504</v>
      </c>
      <c r="M228" s="32" t="s">
        <v>503</v>
      </c>
      <c r="N228" s="54" t="s">
        <v>580</v>
      </c>
      <c r="O228" s="5" t="s">
        <v>483</v>
      </c>
      <c r="P228" s="9"/>
      <c r="Q228" s="40"/>
    </row>
    <row r="229" spans="1:17" s="27" customFormat="1" ht="75">
      <c r="A229" s="16" t="s">
        <v>392</v>
      </c>
      <c r="B229" s="12" t="s">
        <v>399</v>
      </c>
      <c r="C229" s="12" t="s">
        <v>399</v>
      </c>
      <c r="D229" s="5" t="s">
        <v>393</v>
      </c>
      <c r="E229" s="5" t="s">
        <v>330</v>
      </c>
      <c r="F229" s="4">
        <v>796</v>
      </c>
      <c r="G229" s="5" t="s">
        <v>470</v>
      </c>
      <c r="H229" s="5">
        <v>10</v>
      </c>
      <c r="I229" s="5">
        <v>88401</v>
      </c>
      <c r="J229" s="3" t="s">
        <v>471</v>
      </c>
      <c r="K229" s="168">
        <v>69030</v>
      </c>
      <c r="L229" s="5" t="s">
        <v>503</v>
      </c>
      <c r="M229" s="5" t="s">
        <v>481</v>
      </c>
      <c r="N229" s="54" t="s">
        <v>580</v>
      </c>
      <c r="O229" s="5" t="s">
        <v>483</v>
      </c>
      <c r="P229" s="9"/>
      <c r="Q229" s="40"/>
    </row>
    <row r="230" spans="1:17" s="27" customFormat="1" ht="51">
      <c r="A230" s="16" t="s">
        <v>394</v>
      </c>
      <c r="B230" s="12" t="s">
        <v>399</v>
      </c>
      <c r="C230" s="12" t="s">
        <v>399</v>
      </c>
      <c r="D230" s="5" t="s">
        <v>395</v>
      </c>
      <c r="E230" s="5" t="s">
        <v>1285</v>
      </c>
      <c r="F230" s="4">
        <v>796</v>
      </c>
      <c r="G230" s="5" t="s">
        <v>470</v>
      </c>
      <c r="H230" s="5">
        <v>2</v>
      </c>
      <c r="I230" s="5">
        <v>88401</v>
      </c>
      <c r="J230" s="3" t="s">
        <v>471</v>
      </c>
      <c r="K230" s="168">
        <v>1193460</v>
      </c>
      <c r="L230" s="5" t="s">
        <v>503</v>
      </c>
      <c r="M230" s="5" t="s">
        <v>314</v>
      </c>
      <c r="N230" s="54" t="s">
        <v>580</v>
      </c>
      <c r="O230" s="5" t="s">
        <v>483</v>
      </c>
      <c r="P230" s="9"/>
      <c r="Q230" s="40"/>
    </row>
    <row r="231" spans="1:17" s="27" customFormat="1" ht="51">
      <c r="A231" s="16" t="s">
        <v>396</v>
      </c>
      <c r="B231" s="12" t="s">
        <v>399</v>
      </c>
      <c r="C231" s="12" t="s">
        <v>399</v>
      </c>
      <c r="D231" s="5" t="s">
        <v>397</v>
      </c>
      <c r="E231" s="5" t="s">
        <v>1283</v>
      </c>
      <c r="F231" s="4">
        <v>796</v>
      </c>
      <c r="G231" s="5" t="s">
        <v>470</v>
      </c>
      <c r="H231" s="5">
        <v>1</v>
      </c>
      <c r="I231" s="5">
        <v>88401</v>
      </c>
      <c r="J231" s="3" t="s">
        <v>471</v>
      </c>
      <c r="K231" s="168">
        <v>646050</v>
      </c>
      <c r="L231" s="5" t="s">
        <v>503</v>
      </c>
      <c r="M231" s="5" t="s">
        <v>593</v>
      </c>
      <c r="N231" s="54" t="s">
        <v>580</v>
      </c>
      <c r="O231" s="5" t="s">
        <v>483</v>
      </c>
      <c r="P231" s="9"/>
      <c r="Q231" s="40"/>
    </row>
    <row r="232" spans="1:17" s="27" customFormat="1" ht="51">
      <c r="A232" s="16" t="s">
        <v>340</v>
      </c>
      <c r="B232" s="12" t="s">
        <v>341</v>
      </c>
      <c r="C232" s="12" t="s">
        <v>341</v>
      </c>
      <c r="D232" s="170" t="s">
        <v>342</v>
      </c>
      <c r="E232" s="5" t="s">
        <v>1284</v>
      </c>
      <c r="F232" s="4">
        <v>796</v>
      </c>
      <c r="G232" s="5" t="s">
        <v>470</v>
      </c>
      <c r="H232" s="5">
        <v>1</v>
      </c>
      <c r="I232" s="5">
        <v>88401</v>
      </c>
      <c r="J232" s="3" t="s">
        <v>471</v>
      </c>
      <c r="K232" s="168">
        <v>504281.26</v>
      </c>
      <c r="L232" s="5" t="s">
        <v>503</v>
      </c>
      <c r="M232" s="5" t="s">
        <v>481</v>
      </c>
      <c r="N232" s="54" t="s">
        <v>580</v>
      </c>
      <c r="O232" s="5" t="s">
        <v>483</v>
      </c>
      <c r="P232" s="9"/>
      <c r="Q232" s="40"/>
    </row>
    <row r="233" spans="1:17" s="27" customFormat="1" ht="60">
      <c r="A233" s="16" t="s">
        <v>343</v>
      </c>
      <c r="B233" s="12" t="s">
        <v>89</v>
      </c>
      <c r="C233" s="12" t="s">
        <v>344</v>
      </c>
      <c r="D233" s="5" t="s">
        <v>329</v>
      </c>
      <c r="E233" s="5" t="s">
        <v>227</v>
      </c>
      <c r="F233" s="4">
        <v>796</v>
      </c>
      <c r="G233" s="5" t="s">
        <v>470</v>
      </c>
      <c r="H233" s="5">
        <v>18</v>
      </c>
      <c r="I233" s="5">
        <v>88401</v>
      </c>
      <c r="J233" s="3" t="s">
        <v>471</v>
      </c>
      <c r="K233" s="168">
        <v>46374.57</v>
      </c>
      <c r="L233" s="5" t="s">
        <v>503</v>
      </c>
      <c r="M233" s="5" t="s">
        <v>481</v>
      </c>
      <c r="N233" s="54" t="s">
        <v>580</v>
      </c>
      <c r="O233" s="5" t="s">
        <v>483</v>
      </c>
      <c r="P233" s="9"/>
      <c r="Q233" s="40"/>
    </row>
    <row r="234" spans="1:17" s="27" customFormat="1" ht="60">
      <c r="A234" s="16" t="s">
        <v>345</v>
      </c>
      <c r="B234" s="12" t="s">
        <v>89</v>
      </c>
      <c r="C234" s="12" t="s">
        <v>344</v>
      </c>
      <c r="D234" s="5" t="s">
        <v>329</v>
      </c>
      <c r="E234" s="5" t="s">
        <v>227</v>
      </c>
      <c r="F234" s="4">
        <v>796</v>
      </c>
      <c r="G234" s="5" t="s">
        <v>470</v>
      </c>
      <c r="H234" s="5">
        <v>24</v>
      </c>
      <c r="I234" s="5">
        <v>88401</v>
      </c>
      <c r="J234" s="3" t="s">
        <v>471</v>
      </c>
      <c r="K234" s="168">
        <v>61832.76</v>
      </c>
      <c r="L234" s="5" t="s">
        <v>503</v>
      </c>
      <c r="M234" s="5" t="s">
        <v>481</v>
      </c>
      <c r="N234" s="54" t="s">
        <v>580</v>
      </c>
      <c r="O234" s="5" t="s">
        <v>483</v>
      </c>
      <c r="P234" s="9"/>
      <c r="Q234" s="40"/>
    </row>
    <row r="235" spans="1:17" s="27" customFormat="1" ht="60">
      <c r="A235" s="16" t="s">
        <v>346</v>
      </c>
      <c r="B235" s="12" t="s">
        <v>89</v>
      </c>
      <c r="C235" s="12" t="s">
        <v>344</v>
      </c>
      <c r="D235" s="5" t="s">
        <v>329</v>
      </c>
      <c r="E235" s="5" t="s">
        <v>227</v>
      </c>
      <c r="F235" s="4">
        <v>796</v>
      </c>
      <c r="G235" s="5" t="s">
        <v>470</v>
      </c>
      <c r="H235" s="5">
        <v>67</v>
      </c>
      <c r="I235" s="5">
        <v>88401</v>
      </c>
      <c r="J235" s="3" t="s">
        <v>471</v>
      </c>
      <c r="K235" s="168">
        <v>164167.14</v>
      </c>
      <c r="L235" s="5" t="s">
        <v>503</v>
      </c>
      <c r="M235" s="5" t="s">
        <v>481</v>
      </c>
      <c r="N235" s="54" t="s">
        <v>580</v>
      </c>
      <c r="O235" s="5" t="s">
        <v>483</v>
      </c>
      <c r="P235" s="9"/>
      <c r="Q235" s="40"/>
    </row>
    <row r="236" spans="1:17" s="27" customFormat="1" ht="60">
      <c r="A236" s="16" t="s">
        <v>347</v>
      </c>
      <c r="B236" s="12" t="s">
        <v>89</v>
      </c>
      <c r="C236" s="12" t="s">
        <v>344</v>
      </c>
      <c r="D236" s="5" t="s">
        <v>329</v>
      </c>
      <c r="E236" s="5" t="s">
        <v>227</v>
      </c>
      <c r="F236" s="4">
        <v>796</v>
      </c>
      <c r="G236" s="5" t="s">
        <v>470</v>
      </c>
      <c r="H236" s="5">
        <v>440</v>
      </c>
      <c r="I236" s="5">
        <v>88401</v>
      </c>
      <c r="J236" s="3" t="s">
        <v>471</v>
      </c>
      <c r="K236" s="168">
        <v>1084667.68</v>
      </c>
      <c r="L236" s="5" t="s">
        <v>503</v>
      </c>
      <c r="M236" s="5" t="s">
        <v>481</v>
      </c>
      <c r="N236" s="54" t="s">
        <v>580</v>
      </c>
      <c r="O236" s="5" t="s">
        <v>483</v>
      </c>
      <c r="P236" s="9"/>
      <c r="Q236" s="40"/>
    </row>
    <row r="237" spans="1:17" s="27" customFormat="1" ht="60">
      <c r="A237" s="16" t="s">
        <v>348</v>
      </c>
      <c r="B237" s="12" t="s">
        <v>399</v>
      </c>
      <c r="C237" s="12" t="s">
        <v>399</v>
      </c>
      <c r="D237" s="5" t="s">
        <v>349</v>
      </c>
      <c r="E237" s="5" t="s">
        <v>227</v>
      </c>
      <c r="F237" s="4">
        <v>796</v>
      </c>
      <c r="G237" s="5" t="s">
        <v>470</v>
      </c>
      <c r="H237" s="5">
        <v>1</v>
      </c>
      <c r="I237" s="5">
        <v>88401</v>
      </c>
      <c r="J237" s="3" t="s">
        <v>471</v>
      </c>
      <c r="K237" s="168">
        <v>2891259.6</v>
      </c>
      <c r="L237" s="5" t="s">
        <v>503</v>
      </c>
      <c r="M237" s="5" t="s">
        <v>556</v>
      </c>
      <c r="N237" s="54" t="s">
        <v>580</v>
      </c>
      <c r="O237" s="5" t="s">
        <v>483</v>
      </c>
      <c r="P237" s="9"/>
      <c r="Q237" s="40"/>
    </row>
    <row r="238" spans="1:17" s="27" customFormat="1" ht="51">
      <c r="A238" s="16" t="s">
        <v>350</v>
      </c>
      <c r="B238" s="5" t="s">
        <v>224</v>
      </c>
      <c r="C238" s="5" t="s">
        <v>224</v>
      </c>
      <c r="D238" s="5" t="s">
        <v>351</v>
      </c>
      <c r="E238" s="5" t="s">
        <v>352</v>
      </c>
      <c r="F238" s="4">
        <v>796</v>
      </c>
      <c r="G238" s="5" t="s">
        <v>470</v>
      </c>
      <c r="H238" s="5">
        <v>2</v>
      </c>
      <c r="I238" s="5">
        <v>88401</v>
      </c>
      <c r="J238" s="3" t="s">
        <v>471</v>
      </c>
      <c r="K238" s="168">
        <v>2999560</v>
      </c>
      <c r="L238" s="5" t="s">
        <v>503</v>
      </c>
      <c r="M238" s="5" t="s">
        <v>481</v>
      </c>
      <c r="N238" s="54" t="s">
        <v>580</v>
      </c>
      <c r="O238" s="5" t="s">
        <v>483</v>
      </c>
      <c r="P238" s="9"/>
      <c r="Q238" s="40"/>
    </row>
    <row r="239" spans="1:24" s="77" customFormat="1" ht="60">
      <c r="A239" s="16" t="s">
        <v>240</v>
      </c>
      <c r="B239" s="12" t="s">
        <v>1268</v>
      </c>
      <c r="C239" s="12" t="s">
        <v>757</v>
      </c>
      <c r="D239" s="5" t="s">
        <v>241</v>
      </c>
      <c r="E239" s="5" t="s">
        <v>1282</v>
      </c>
      <c r="F239" s="4">
        <v>796</v>
      </c>
      <c r="G239" s="5" t="s">
        <v>470</v>
      </c>
      <c r="H239" s="5">
        <v>4</v>
      </c>
      <c r="I239" s="5">
        <v>88401</v>
      </c>
      <c r="J239" s="3" t="s">
        <v>471</v>
      </c>
      <c r="K239" s="168">
        <v>538094.7</v>
      </c>
      <c r="L239" s="5" t="s">
        <v>503</v>
      </c>
      <c r="M239" s="5" t="s">
        <v>592</v>
      </c>
      <c r="N239" s="54" t="s">
        <v>580</v>
      </c>
      <c r="O239" s="5" t="s">
        <v>483</v>
      </c>
      <c r="P239" s="109"/>
      <c r="Q239" s="109"/>
      <c r="R239" s="109"/>
      <c r="S239" s="109"/>
      <c r="T239" s="109"/>
      <c r="U239" s="109"/>
      <c r="V239" s="109"/>
      <c r="W239" s="109"/>
      <c r="X239" s="109"/>
    </row>
    <row r="240" spans="1:15" s="109" customFormat="1" ht="62.25" customHeight="1">
      <c r="A240" s="16" t="s">
        <v>242</v>
      </c>
      <c r="B240" s="16" t="s">
        <v>211</v>
      </c>
      <c r="C240" s="16" t="s">
        <v>211</v>
      </c>
      <c r="D240" s="4" t="s">
        <v>245</v>
      </c>
      <c r="E240" s="5" t="s">
        <v>246</v>
      </c>
      <c r="F240" s="4">
        <v>876</v>
      </c>
      <c r="G240" s="5" t="s">
        <v>579</v>
      </c>
      <c r="H240" s="5">
        <v>1</v>
      </c>
      <c r="I240" s="5">
        <v>88401</v>
      </c>
      <c r="J240" s="3" t="s">
        <v>471</v>
      </c>
      <c r="K240" s="57">
        <v>2490000</v>
      </c>
      <c r="L240" s="5" t="s">
        <v>503</v>
      </c>
      <c r="M240" s="5" t="s">
        <v>575</v>
      </c>
      <c r="N240" s="54" t="s">
        <v>580</v>
      </c>
      <c r="O240" s="5" t="s">
        <v>483</v>
      </c>
    </row>
    <row r="241" spans="1:15" s="109" customFormat="1" ht="62.25" customHeight="1">
      <c r="A241" s="16" t="s">
        <v>244</v>
      </c>
      <c r="B241" s="16" t="s">
        <v>390</v>
      </c>
      <c r="C241" s="16" t="s">
        <v>248</v>
      </c>
      <c r="D241" s="4" t="s">
        <v>249</v>
      </c>
      <c r="E241" s="5" t="s">
        <v>250</v>
      </c>
      <c r="F241" s="4">
        <v>796</v>
      </c>
      <c r="G241" s="5" t="s">
        <v>470</v>
      </c>
      <c r="H241" s="5">
        <v>10</v>
      </c>
      <c r="I241" s="5">
        <v>88401</v>
      </c>
      <c r="J241" s="3" t="s">
        <v>471</v>
      </c>
      <c r="K241" s="57">
        <v>852821.4</v>
      </c>
      <c r="L241" s="5" t="s">
        <v>503</v>
      </c>
      <c r="M241" s="5" t="s">
        <v>503</v>
      </c>
      <c r="N241" s="54" t="s">
        <v>580</v>
      </c>
      <c r="O241" s="5" t="s">
        <v>483</v>
      </c>
    </row>
    <row r="242" spans="1:15" s="109" customFormat="1" ht="75" customHeight="1">
      <c r="A242" s="16" t="s">
        <v>247</v>
      </c>
      <c r="B242" s="16" t="s">
        <v>177</v>
      </c>
      <c r="C242" s="16" t="s">
        <v>177</v>
      </c>
      <c r="D242" s="4" t="s">
        <v>252</v>
      </c>
      <c r="E242" s="5" t="s">
        <v>253</v>
      </c>
      <c r="F242" s="4">
        <v>796</v>
      </c>
      <c r="G242" s="5" t="s">
        <v>470</v>
      </c>
      <c r="H242" s="5">
        <v>20</v>
      </c>
      <c r="I242" s="5">
        <v>88401</v>
      </c>
      <c r="J242" s="3" t="s">
        <v>471</v>
      </c>
      <c r="K242" s="177">
        <v>1282329.6</v>
      </c>
      <c r="L242" s="5" t="s">
        <v>503</v>
      </c>
      <c r="M242" s="5" t="s">
        <v>481</v>
      </c>
      <c r="N242" s="54" t="s">
        <v>580</v>
      </c>
      <c r="O242" s="5" t="s">
        <v>483</v>
      </c>
    </row>
    <row r="243" spans="1:15" s="109" customFormat="1" ht="76.5" customHeight="1">
      <c r="A243" s="16" t="s">
        <v>251</v>
      </c>
      <c r="B243" s="16" t="s">
        <v>177</v>
      </c>
      <c r="C243" s="16" t="s">
        <v>177</v>
      </c>
      <c r="D243" s="4" t="s">
        <v>255</v>
      </c>
      <c r="E243" s="5" t="s">
        <v>253</v>
      </c>
      <c r="F243" s="4">
        <v>796</v>
      </c>
      <c r="G243" s="5" t="s">
        <v>470</v>
      </c>
      <c r="H243" s="5">
        <v>14</v>
      </c>
      <c r="I243" s="5">
        <v>88401</v>
      </c>
      <c r="J243" s="3" t="s">
        <v>471</v>
      </c>
      <c r="K243" s="177">
        <v>1482851.72</v>
      </c>
      <c r="L243" s="5" t="s">
        <v>503</v>
      </c>
      <c r="M243" s="5" t="s">
        <v>481</v>
      </c>
      <c r="N243" s="54" t="s">
        <v>580</v>
      </c>
      <c r="O243" s="5" t="s">
        <v>483</v>
      </c>
    </row>
    <row r="244" spans="1:15" s="109" customFormat="1" ht="76.5" customHeight="1">
      <c r="A244" s="16" t="s">
        <v>254</v>
      </c>
      <c r="B244" s="16" t="s">
        <v>257</v>
      </c>
      <c r="C244" s="16" t="s">
        <v>1344</v>
      </c>
      <c r="D244" s="4" t="s">
        <v>258</v>
      </c>
      <c r="E244" s="5" t="s">
        <v>259</v>
      </c>
      <c r="F244" s="4">
        <v>796</v>
      </c>
      <c r="G244" s="5" t="s">
        <v>470</v>
      </c>
      <c r="H244" s="5">
        <v>505</v>
      </c>
      <c r="I244" s="5">
        <v>88401</v>
      </c>
      <c r="J244" s="3" t="s">
        <v>471</v>
      </c>
      <c r="K244" s="177">
        <v>534820.84</v>
      </c>
      <c r="L244" s="5" t="s">
        <v>503</v>
      </c>
      <c r="M244" s="5" t="s">
        <v>481</v>
      </c>
      <c r="N244" s="54" t="s">
        <v>580</v>
      </c>
      <c r="O244" s="5" t="s">
        <v>483</v>
      </c>
    </row>
    <row r="245" spans="1:15" s="109" customFormat="1" ht="76.5" customHeight="1">
      <c r="A245" s="16" t="s">
        <v>256</v>
      </c>
      <c r="B245" s="16" t="s">
        <v>257</v>
      </c>
      <c r="C245" s="16" t="s">
        <v>1344</v>
      </c>
      <c r="D245" s="4" t="s">
        <v>258</v>
      </c>
      <c r="E245" s="5" t="s">
        <v>259</v>
      </c>
      <c r="F245" s="4">
        <v>796</v>
      </c>
      <c r="G245" s="5" t="s">
        <v>470</v>
      </c>
      <c r="H245" s="5">
        <v>228</v>
      </c>
      <c r="I245" s="5">
        <v>88401</v>
      </c>
      <c r="J245" s="3" t="s">
        <v>471</v>
      </c>
      <c r="K245" s="177">
        <v>840432.58</v>
      </c>
      <c r="L245" s="5" t="s">
        <v>503</v>
      </c>
      <c r="M245" s="5" t="s">
        <v>481</v>
      </c>
      <c r="N245" s="54" t="s">
        <v>580</v>
      </c>
      <c r="O245" s="5" t="s">
        <v>483</v>
      </c>
    </row>
    <row r="246" spans="1:15" s="109" customFormat="1" ht="76.5" customHeight="1">
      <c r="A246" s="16" t="s">
        <v>260</v>
      </c>
      <c r="B246" s="16" t="s">
        <v>399</v>
      </c>
      <c r="C246" s="16" t="s">
        <v>1268</v>
      </c>
      <c r="D246" s="4" t="s">
        <v>262</v>
      </c>
      <c r="E246" s="5" t="s">
        <v>263</v>
      </c>
      <c r="F246" s="4">
        <v>796</v>
      </c>
      <c r="G246" s="5" t="s">
        <v>470</v>
      </c>
      <c r="H246" s="5">
        <v>1000</v>
      </c>
      <c r="I246" s="5">
        <v>88401</v>
      </c>
      <c r="J246" s="3" t="s">
        <v>471</v>
      </c>
      <c r="K246" s="177">
        <v>823462.41</v>
      </c>
      <c r="L246" s="5" t="s">
        <v>503</v>
      </c>
      <c r="M246" s="5" t="s">
        <v>326</v>
      </c>
      <c r="N246" s="54" t="s">
        <v>580</v>
      </c>
      <c r="O246" s="5" t="s">
        <v>483</v>
      </c>
    </row>
    <row r="247" spans="1:15" s="109" customFormat="1" ht="76.5" customHeight="1">
      <c r="A247" s="16" t="s">
        <v>261</v>
      </c>
      <c r="B247" s="16" t="s">
        <v>265</v>
      </c>
      <c r="C247" s="16" t="s">
        <v>266</v>
      </c>
      <c r="D247" s="4" t="s">
        <v>267</v>
      </c>
      <c r="E247" s="5" t="s">
        <v>268</v>
      </c>
      <c r="F247" s="4">
        <v>796</v>
      </c>
      <c r="G247" s="5" t="s">
        <v>470</v>
      </c>
      <c r="H247" s="5">
        <v>1</v>
      </c>
      <c r="I247" s="5">
        <v>88401</v>
      </c>
      <c r="J247" s="3" t="s">
        <v>471</v>
      </c>
      <c r="K247" s="177">
        <v>788265.96</v>
      </c>
      <c r="L247" s="5" t="s">
        <v>503</v>
      </c>
      <c r="M247" s="5" t="s">
        <v>481</v>
      </c>
      <c r="N247" s="54" t="s">
        <v>580</v>
      </c>
      <c r="O247" s="5" t="s">
        <v>483</v>
      </c>
    </row>
    <row r="248" spans="1:15" s="109" customFormat="1" ht="76.5" customHeight="1">
      <c r="A248" s="16" t="s">
        <v>264</v>
      </c>
      <c r="B248" s="16" t="s">
        <v>357</v>
      </c>
      <c r="C248" s="16" t="s">
        <v>243</v>
      </c>
      <c r="D248" s="4" t="s">
        <v>270</v>
      </c>
      <c r="E248" s="5" t="s">
        <v>227</v>
      </c>
      <c r="F248" s="4">
        <v>796</v>
      </c>
      <c r="G248" s="5" t="s">
        <v>470</v>
      </c>
      <c r="H248" s="5">
        <v>8249</v>
      </c>
      <c r="I248" s="5">
        <v>88401</v>
      </c>
      <c r="J248" s="3" t="s">
        <v>471</v>
      </c>
      <c r="K248" s="177">
        <v>6256227.84</v>
      </c>
      <c r="L248" s="5" t="s">
        <v>503</v>
      </c>
      <c r="M248" s="5" t="s">
        <v>271</v>
      </c>
      <c r="N248" s="54" t="s">
        <v>580</v>
      </c>
      <c r="O248" s="5" t="s">
        <v>483</v>
      </c>
    </row>
    <row r="249" spans="1:15" s="109" customFormat="1" ht="76.5" customHeight="1">
      <c r="A249" s="16" t="s">
        <v>269</v>
      </c>
      <c r="B249" s="16" t="s">
        <v>743</v>
      </c>
      <c r="C249" s="16" t="s">
        <v>1366</v>
      </c>
      <c r="D249" s="4" t="s">
        <v>273</v>
      </c>
      <c r="E249" s="5" t="s">
        <v>587</v>
      </c>
      <c r="F249" s="4">
        <v>796</v>
      </c>
      <c r="G249" s="5" t="s">
        <v>470</v>
      </c>
      <c r="H249" s="5">
        <v>1</v>
      </c>
      <c r="I249" s="5">
        <v>88401</v>
      </c>
      <c r="J249" s="3" t="s">
        <v>471</v>
      </c>
      <c r="K249" s="177">
        <v>1976909</v>
      </c>
      <c r="L249" s="5" t="s">
        <v>503</v>
      </c>
      <c r="M249" s="5" t="s">
        <v>481</v>
      </c>
      <c r="N249" s="54" t="s">
        <v>474</v>
      </c>
      <c r="O249" s="5" t="s">
        <v>475</v>
      </c>
    </row>
    <row r="250" spans="1:15" s="109" customFormat="1" ht="125.25" customHeight="1">
      <c r="A250" s="16" t="s">
        <v>272</v>
      </c>
      <c r="B250" s="16" t="s">
        <v>743</v>
      </c>
      <c r="C250" s="16" t="s">
        <v>1366</v>
      </c>
      <c r="D250" s="4" t="s">
        <v>274</v>
      </c>
      <c r="E250" s="5" t="s">
        <v>587</v>
      </c>
      <c r="F250" s="4">
        <v>796</v>
      </c>
      <c r="G250" s="5" t="s">
        <v>470</v>
      </c>
      <c r="H250" s="5">
        <v>1</v>
      </c>
      <c r="I250" s="5">
        <v>88401</v>
      </c>
      <c r="J250" s="3" t="s">
        <v>471</v>
      </c>
      <c r="K250" s="177">
        <v>1198880</v>
      </c>
      <c r="L250" s="5" t="s">
        <v>503</v>
      </c>
      <c r="M250" s="5" t="s">
        <v>481</v>
      </c>
      <c r="N250" s="54" t="s">
        <v>474</v>
      </c>
      <c r="O250" s="5" t="s">
        <v>475</v>
      </c>
    </row>
    <row r="251" spans="1:24" s="179" customFormat="1" ht="75">
      <c r="A251" s="16" t="s">
        <v>1286</v>
      </c>
      <c r="B251" s="12" t="s">
        <v>399</v>
      </c>
      <c r="C251" s="12" t="s">
        <v>1287</v>
      </c>
      <c r="D251" s="5" t="s">
        <v>329</v>
      </c>
      <c r="E251" s="5" t="s">
        <v>330</v>
      </c>
      <c r="F251" s="4">
        <v>796</v>
      </c>
      <c r="G251" s="5" t="s">
        <v>470</v>
      </c>
      <c r="H251" s="5">
        <v>167</v>
      </c>
      <c r="I251" s="5">
        <v>88401</v>
      </c>
      <c r="J251" s="3" t="s">
        <v>471</v>
      </c>
      <c r="K251" s="168">
        <v>1545856.64</v>
      </c>
      <c r="L251" s="5" t="s">
        <v>503</v>
      </c>
      <c r="M251" s="5" t="s">
        <v>481</v>
      </c>
      <c r="N251" s="54" t="s">
        <v>580</v>
      </c>
      <c r="O251" s="5" t="s">
        <v>483</v>
      </c>
      <c r="P251" s="178"/>
      <c r="Q251" s="178"/>
      <c r="R251" s="178"/>
      <c r="S251" s="178"/>
      <c r="T251" s="178"/>
      <c r="U251" s="178"/>
      <c r="V251" s="178"/>
      <c r="W251" s="178"/>
      <c r="X251" s="178"/>
    </row>
    <row r="252" spans="1:24" s="179" customFormat="1" ht="75">
      <c r="A252" s="16" t="s">
        <v>1288</v>
      </c>
      <c r="B252" s="12" t="s">
        <v>399</v>
      </c>
      <c r="C252" s="12" t="s">
        <v>1287</v>
      </c>
      <c r="D252" s="5" t="s">
        <v>1289</v>
      </c>
      <c r="E252" s="5" t="s">
        <v>330</v>
      </c>
      <c r="F252" s="4">
        <v>796</v>
      </c>
      <c r="G252" s="5" t="s">
        <v>470</v>
      </c>
      <c r="H252" s="5">
        <v>317</v>
      </c>
      <c r="I252" s="5">
        <v>88401</v>
      </c>
      <c r="J252" s="3" t="s">
        <v>471</v>
      </c>
      <c r="K252" s="168">
        <v>2989861.58</v>
      </c>
      <c r="L252" s="5" t="s">
        <v>503</v>
      </c>
      <c r="M252" s="5" t="s">
        <v>481</v>
      </c>
      <c r="N252" s="54" t="s">
        <v>580</v>
      </c>
      <c r="O252" s="5" t="s">
        <v>483</v>
      </c>
      <c r="P252" s="178"/>
      <c r="Q252" s="178"/>
      <c r="R252" s="178"/>
      <c r="S252" s="178"/>
      <c r="T252" s="178"/>
      <c r="U252" s="178"/>
      <c r="V252" s="178"/>
      <c r="W252" s="178"/>
      <c r="X252" s="178"/>
    </row>
    <row r="253" spans="1:24" s="179" customFormat="1" ht="75">
      <c r="A253" s="16" t="s">
        <v>1290</v>
      </c>
      <c r="B253" s="12" t="s">
        <v>399</v>
      </c>
      <c r="C253" s="12" t="s">
        <v>1287</v>
      </c>
      <c r="D253" s="5" t="s">
        <v>1291</v>
      </c>
      <c r="E253" s="5" t="s">
        <v>330</v>
      </c>
      <c r="F253" s="4">
        <v>796</v>
      </c>
      <c r="G253" s="5" t="s">
        <v>470</v>
      </c>
      <c r="H253" s="5">
        <v>317</v>
      </c>
      <c r="I253" s="5">
        <v>88401</v>
      </c>
      <c r="J253" s="3" t="s">
        <v>471</v>
      </c>
      <c r="K253" s="168">
        <v>2989861.58</v>
      </c>
      <c r="L253" s="5" t="s">
        <v>503</v>
      </c>
      <c r="M253" s="5" t="s">
        <v>481</v>
      </c>
      <c r="N253" s="54" t="s">
        <v>580</v>
      </c>
      <c r="O253" s="5" t="s">
        <v>483</v>
      </c>
      <c r="P253" s="178"/>
      <c r="Q253" s="178"/>
      <c r="R253" s="178"/>
      <c r="S253" s="178"/>
      <c r="T253" s="178"/>
      <c r="U253" s="178"/>
      <c r="V253" s="178"/>
      <c r="W253" s="178"/>
      <c r="X253" s="178"/>
    </row>
    <row r="254" spans="1:24" s="179" customFormat="1" ht="51">
      <c r="A254" s="16" t="s">
        <v>1292</v>
      </c>
      <c r="B254" s="12" t="s">
        <v>224</v>
      </c>
      <c r="C254" s="12" t="s">
        <v>224</v>
      </c>
      <c r="D254" s="5" t="s">
        <v>1293</v>
      </c>
      <c r="E254" s="5" t="s">
        <v>1294</v>
      </c>
      <c r="F254" s="4">
        <v>796</v>
      </c>
      <c r="G254" s="5" t="s">
        <v>470</v>
      </c>
      <c r="H254" s="5">
        <v>6</v>
      </c>
      <c r="I254" s="5">
        <v>88401</v>
      </c>
      <c r="J254" s="3" t="s">
        <v>471</v>
      </c>
      <c r="K254" s="168">
        <v>8998680</v>
      </c>
      <c r="L254" s="5" t="s">
        <v>503</v>
      </c>
      <c r="M254" s="5" t="s">
        <v>585</v>
      </c>
      <c r="N254" s="54" t="s">
        <v>580</v>
      </c>
      <c r="O254" s="5" t="s">
        <v>483</v>
      </c>
      <c r="P254" s="178"/>
      <c r="Q254" s="178"/>
      <c r="R254" s="178"/>
      <c r="S254" s="178"/>
      <c r="T254" s="178"/>
      <c r="U254" s="178"/>
      <c r="V254" s="178"/>
      <c r="W254" s="178"/>
      <c r="X254" s="178"/>
    </row>
    <row r="255" spans="1:24" s="179" customFormat="1" ht="75">
      <c r="A255" s="16" t="s">
        <v>1295</v>
      </c>
      <c r="B255" s="12" t="s">
        <v>357</v>
      </c>
      <c r="C255" s="12" t="s">
        <v>1296</v>
      </c>
      <c r="D255" s="5" t="s">
        <v>1297</v>
      </c>
      <c r="E255" s="5" t="s">
        <v>330</v>
      </c>
      <c r="F255" s="4">
        <v>796</v>
      </c>
      <c r="G255" s="5" t="s">
        <v>470</v>
      </c>
      <c r="H255" s="5">
        <v>3084</v>
      </c>
      <c r="I255" s="5">
        <v>88401</v>
      </c>
      <c r="J255" s="3" t="s">
        <v>471</v>
      </c>
      <c r="K255" s="168">
        <v>2525781.74</v>
      </c>
      <c r="L255" s="5" t="s">
        <v>503</v>
      </c>
      <c r="M255" s="5" t="s">
        <v>575</v>
      </c>
      <c r="N255" s="54" t="s">
        <v>580</v>
      </c>
      <c r="O255" s="5" t="s">
        <v>483</v>
      </c>
      <c r="P255" s="178"/>
      <c r="Q255" s="178"/>
      <c r="R255" s="178"/>
      <c r="S255" s="178"/>
      <c r="T255" s="178"/>
      <c r="U255" s="178"/>
      <c r="V255" s="178"/>
      <c r="W255" s="178"/>
      <c r="X255" s="178"/>
    </row>
    <row r="256" spans="1:24" s="179" customFormat="1" ht="75">
      <c r="A256" s="16" t="s">
        <v>1298</v>
      </c>
      <c r="B256" s="12" t="s">
        <v>399</v>
      </c>
      <c r="C256" s="12" t="s">
        <v>399</v>
      </c>
      <c r="D256" s="5" t="s">
        <v>1299</v>
      </c>
      <c r="E256" s="5" t="s">
        <v>330</v>
      </c>
      <c r="F256" s="4">
        <v>796</v>
      </c>
      <c r="G256" s="5" t="s">
        <v>470</v>
      </c>
      <c r="H256" s="5">
        <v>2</v>
      </c>
      <c r="I256" s="5">
        <v>88401</v>
      </c>
      <c r="J256" s="3" t="s">
        <v>471</v>
      </c>
      <c r="K256" s="168">
        <v>6460429.2</v>
      </c>
      <c r="L256" s="5" t="s">
        <v>503</v>
      </c>
      <c r="M256" s="5" t="s">
        <v>556</v>
      </c>
      <c r="N256" s="54" t="s">
        <v>580</v>
      </c>
      <c r="O256" s="5" t="s">
        <v>483</v>
      </c>
      <c r="P256" s="178"/>
      <c r="Q256" s="178"/>
      <c r="R256" s="178"/>
      <c r="S256" s="178"/>
      <c r="T256" s="178"/>
      <c r="U256" s="178"/>
      <c r="V256" s="178"/>
      <c r="W256" s="178"/>
      <c r="X256" s="178"/>
    </row>
    <row r="257" spans="1:24" s="179" customFormat="1" ht="75">
      <c r="A257" s="16" t="s">
        <v>1300</v>
      </c>
      <c r="B257" s="12" t="s">
        <v>399</v>
      </c>
      <c r="C257" s="12" t="s">
        <v>399</v>
      </c>
      <c r="D257" s="5" t="s">
        <v>1301</v>
      </c>
      <c r="E257" s="5" t="s">
        <v>330</v>
      </c>
      <c r="F257" s="4">
        <v>796</v>
      </c>
      <c r="G257" s="5" t="s">
        <v>470</v>
      </c>
      <c r="H257" s="5">
        <v>2</v>
      </c>
      <c r="I257" s="5">
        <v>88401</v>
      </c>
      <c r="J257" s="3" t="s">
        <v>471</v>
      </c>
      <c r="K257" s="168">
        <v>5782519.2</v>
      </c>
      <c r="L257" s="5" t="s">
        <v>503</v>
      </c>
      <c r="M257" s="5" t="s">
        <v>556</v>
      </c>
      <c r="N257" s="54" t="s">
        <v>580</v>
      </c>
      <c r="O257" s="5" t="s">
        <v>483</v>
      </c>
      <c r="P257" s="178"/>
      <c r="Q257" s="178"/>
      <c r="R257" s="178"/>
      <c r="S257" s="178"/>
      <c r="T257" s="178"/>
      <c r="U257" s="178"/>
      <c r="V257" s="178"/>
      <c r="W257" s="178"/>
      <c r="X257" s="178"/>
    </row>
    <row r="258" spans="1:15" s="109" customFormat="1" ht="75">
      <c r="A258" s="16" t="s">
        <v>1302</v>
      </c>
      <c r="B258" s="12" t="s">
        <v>399</v>
      </c>
      <c r="C258" s="12" t="s">
        <v>399</v>
      </c>
      <c r="D258" s="4" t="s">
        <v>1303</v>
      </c>
      <c r="E258" s="5" t="s">
        <v>330</v>
      </c>
      <c r="F258" s="4">
        <v>796</v>
      </c>
      <c r="G258" s="5" t="s">
        <v>470</v>
      </c>
      <c r="H258" s="5">
        <v>7680</v>
      </c>
      <c r="I258" s="5">
        <v>88401</v>
      </c>
      <c r="J258" s="3" t="s">
        <v>471</v>
      </c>
      <c r="K258" s="177">
        <v>7585228.8</v>
      </c>
      <c r="L258" s="5" t="s">
        <v>503</v>
      </c>
      <c r="M258" s="5" t="s">
        <v>556</v>
      </c>
      <c r="N258" s="54" t="s">
        <v>580</v>
      </c>
      <c r="O258" s="5" t="s">
        <v>483</v>
      </c>
    </row>
    <row r="259" spans="1:24" s="27" customFormat="1" ht="210">
      <c r="A259" s="16" t="s">
        <v>1304</v>
      </c>
      <c r="B259" s="5" t="s">
        <v>740</v>
      </c>
      <c r="C259" s="5" t="s">
        <v>741</v>
      </c>
      <c r="D259" s="5" t="s">
        <v>578</v>
      </c>
      <c r="E259" s="5" t="s">
        <v>581</v>
      </c>
      <c r="F259" s="4">
        <v>876</v>
      </c>
      <c r="G259" s="5" t="s">
        <v>579</v>
      </c>
      <c r="H259" s="5">
        <v>1</v>
      </c>
      <c r="I259" s="5">
        <v>88401</v>
      </c>
      <c r="J259" s="3" t="s">
        <v>471</v>
      </c>
      <c r="K259" s="154">
        <v>25000000</v>
      </c>
      <c r="L259" s="5" t="s">
        <v>503</v>
      </c>
      <c r="M259" s="5" t="s">
        <v>481</v>
      </c>
      <c r="N259" s="54" t="s">
        <v>580</v>
      </c>
      <c r="O259" s="5" t="s">
        <v>483</v>
      </c>
      <c r="P259" s="9"/>
      <c r="Q259" s="40"/>
      <c r="R259" s="26"/>
      <c r="S259" s="26"/>
      <c r="T259" s="26"/>
      <c r="U259" s="26"/>
      <c r="V259" s="26"/>
      <c r="W259" s="26"/>
      <c r="X259" s="26"/>
    </row>
    <row r="260" spans="1:24" ht="15">
      <c r="A260" s="201" t="s">
        <v>495</v>
      </c>
      <c r="B260" s="202"/>
      <c r="C260" s="202"/>
      <c r="D260" s="202"/>
      <c r="E260" s="202"/>
      <c r="F260" s="202"/>
      <c r="G260" s="202"/>
      <c r="H260" s="202"/>
      <c r="I260" s="5"/>
      <c r="J260" s="3"/>
      <c r="K260" s="184"/>
      <c r="L260" s="28"/>
      <c r="M260" s="28"/>
      <c r="N260" s="28"/>
      <c r="O260" s="34"/>
      <c r="P260" s="9"/>
      <c r="Q260" s="22"/>
      <c r="R260" s="10"/>
      <c r="S260" s="10"/>
      <c r="T260" s="10"/>
      <c r="U260" s="10"/>
      <c r="V260" s="10"/>
      <c r="W260" s="10"/>
      <c r="X260" s="10"/>
    </row>
    <row r="261" spans="1:24" s="11" customFormat="1" ht="90">
      <c r="A261" s="12" t="s">
        <v>670</v>
      </c>
      <c r="B261" s="3" t="s">
        <v>766</v>
      </c>
      <c r="C261" s="5" t="s">
        <v>767</v>
      </c>
      <c r="D261" s="3" t="s">
        <v>476</v>
      </c>
      <c r="E261" s="5" t="s">
        <v>480</v>
      </c>
      <c r="F261" s="12">
        <v>796</v>
      </c>
      <c r="G261" s="13" t="s">
        <v>470</v>
      </c>
      <c r="H261" s="4">
        <v>1</v>
      </c>
      <c r="I261" s="5">
        <v>88401</v>
      </c>
      <c r="J261" s="3" t="s">
        <v>471</v>
      </c>
      <c r="K261" s="154">
        <v>500000</v>
      </c>
      <c r="L261" s="5" t="s">
        <v>592</v>
      </c>
      <c r="M261" s="12" t="s">
        <v>575</v>
      </c>
      <c r="N261" s="5" t="s">
        <v>474</v>
      </c>
      <c r="O261" s="5" t="s">
        <v>475</v>
      </c>
      <c r="P261" s="22"/>
      <c r="Q261" s="22"/>
      <c r="R261" s="15"/>
      <c r="S261" s="15"/>
      <c r="T261" s="15"/>
      <c r="U261" s="15"/>
      <c r="V261" s="15"/>
      <c r="W261" s="15"/>
      <c r="X261" s="15"/>
    </row>
    <row r="262" spans="1:24" s="27" customFormat="1" ht="243" customHeight="1">
      <c r="A262" s="12" t="s">
        <v>671</v>
      </c>
      <c r="B262" s="5" t="s">
        <v>740</v>
      </c>
      <c r="C262" s="5" t="s">
        <v>741</v>
      </c>
      <c r="D262" s="5" t="s">
        <v>578</v>
      </c>
      <c r="E262" s="5" t="s">
        <v>581</v>
      </c>
      <c r="F262" s="4">
        <v>876</v>
      </c>
      <c r="G262" s="5" t="s">
        <v>579</v>
      </c>
      <c r="H262" s="5">
        <v>1</v>
      </c>
      <c r="I262" s="5">
        <v>88401</v>
      </c>
      <c r="J262" s="3" t="s">
        <v>471</v>
      </c>
      <c r="K262" s="154">
        <v>25000000</v>
      </c>
      <c r="L262" s="5" t="s">
        <v>593</v>
      </c>
      <c r="M262" s="5" t="s">
        <v>481</v>
      </c>
      <c r="N262" s="54" t="s">
        <v>580</v>
      </c>
      <c r="O262" s="5" t="s">
        <v>483</v>
      </c>
      <c r="P262" s="9"/>
      <c r="Q262" s="40"/>
      <c r="R262" s="26"/>
      <c r="S262" s="26"/>
      <c r="T262" s="26"/>
      <c r="U262" s="26"/>
      <c r="V262" s="26"/>
      <c r="W262" s="26"/>
      <c r="X262" s="26"/>
    </row>
    <row r="263" spans="1:24" s="25" customFormat="1" ht="45">
      <c r="A263" s="12" t="s">
        <v>672</v>
      </c>
      <c r="B263" s="5" t="s">
        <v>743</v>
      </c>
      <c r="C263" s="5" t="s">
        <v>827</v>
      </c>
      <c r="D263" s="3" t="s">
        <v>557</v>
      </c>
      <c r="E263" s="5" t="s">
        <v>553</v>
      </c>
      <c r="F263" s="5">
        <v>876</v>
      </c>
      <c r="G263" s="5" t="s">
        <v>559</v>
      </c>
      <c r="H263" s="23">
        <v>1</v>
      </c>
      <c r="I263" s="5">
        <v>88401</v>
      </c>
      <c r="J263" s="3" t="s">
        <v>471</v>
      </c>
      <c r="K263" s="103">
        <v>412000</v>
      </c>
      <c r="L263" s="5" t="s">
        <v>592</v>
      </c>
      <c r="M263" s="3" t="s">
        <v>556</v>
      </c>
      <c r="N263" s="5" t="s">
        <v>474</v>
      </c>
      <c r="O263" s="3" t="s">
        <v>555</v>
      </c>
      <c r="P263" s="9"/>
      <c r="Q263" s="41"/>
      <c r="R263" s="24"/>
      <c r="S263" s="24"/>
      <c r="T263" s="24"/>
      <c r="U263" s="24"/>
      <c r="V263" s="24"/>
      <c r="W263" s="24"/>
      <c r="X263" s="24"/>
    </row>
    <row r="264" spans="1:24" s="11" customFormat="1" ht="45">
      <c r="A264" s="12" t="s">
        <v>675</v>
      </c>
      <c r="B264" s="5" t="s">
        <v>769</v>
      </c>
      <c r="C264" s="5" t="s">
        <v>769</v>
      </c>
      <c r="D264" s="5" t="s">
        <v>583</v>
      </c>
      <c r="E264" s="5" t="s">
        <v>582</v>
      </c>
      <c r="F264" s="5">
        <v>112</v>
      </c>
      <c r="G264" s="5" t="s">
        <v>584</v>
      </c>
      <c r="H264" s="5">
        <v>250000</v>
      </c>
      <c r="I264" s="5">
        <v>88401</v>
      </c>
      <c r="J264" s="3" t="s">
        <v>471</v>
      </c>
      <c r="K264" s="57">
        <v>8987000</v>
      </c>
      <c r="L264" s="5" t="s">
        <v>481</v>
      </c>
      <c r="M264" s="5" t="s">
        <v>585</v>
      </c>
      <c r="N264" s="5" t="s">
        <v>474</v>
      </c>
      <c r="O264" s="5" t="s">
        <v>475</v>
      </c>
      <c r="P264" s="22"/>
      <c r="Q264" s="22"/>
      <c r="R264" s="15"/>
      <c r="S264" s="15"/>
      <c r="T264" s="15"/>
      <c r="U264" s="15"/>
      <c r="V264" s="15"/>
      <c r="W264" s="15"/>
      <c r="X264" s="15"/>
    </row>
    <row r="265" spans="1:24" s="11" customFormat="1" ht="60">
      <c r="A265" s="12" t="s">
        <v>676</v>
      </c>
      <c r="B265" s="5" t="s">
        <v>770</v>
      </c>
      <c r="C265" s="12" t="s">
        <v>771</v>
      </c>
      <c r="D265" s="5" t="s">
        <v>588</v>
      </c>
      <c r="E265" s="5" t="s">
        <v>589</v>
      </c>
      <c r="F265" s="5">
        <v>876</v>
      </c>
      <c r="G265" s="5" t="s">
        <v>559</v>
      </c>
      <c r="H265" s="23">
        <v>1</v>
      </c>
      <c r="I265" s="5">
        <v>88401</v>
      </c>
      <c r="J265" s="3" t="s">
        <v>471</v>
      </c>
      <c r="K265" s="57">
        <v>24908946</v>
      </c>
      <c r="L265" s="5" t="s">
        <v>481</v>
      </c>
      <c r="M265" s="5" t="s">
        <v>585</v>
      </c>
      <c r="N265" s="5" t="s">
        <v>474</v>
      </c>
      <c r="O265" s="5" t="s">
        <v>475</v>
      </c>
      <c r="P265" s="22"/>
      <c r="Q265" s="22"/>
      <c r="R265" s="15"/>
      <c r="S265" s="15"/>
      <c r="T265" s="15"/>
      <c r="U265" s="15"/>
      <c r="V265" s="15"/>
      <c r="W265" s="15"/>
      <c r="X265" s="15"/>
    </row>
    <row r="266" spans="1:24" s="29" customFormat="1" ht="57" customHeight="1">
      <c r="A266" s="12" t="s">
        <v>677</v>
      </c>
      <c r="B266" s="5" t="s">
        <v>772</v>
      </c>
      <c r="C266" s="5" t="s">
        <v>773</v>
      </c>
      <c r="D266" s="75" t="s">
        <v>610</v>
      </c>
      <c r="E266" s="3" t="s">
        <v>603</v>
      </c>
      <c r="F266" s="5">
        <v>113</v>
      </c>
      <c r="G266" s="5" t="s">
        <v>604</v>
      </c>
      <c r="H266" s="36">
        <v>670000</v>
      </c>
      <c r="I266" s="5">
        <v>88401</v>
      </c>
      <c r="J266" s="3" t="s">
        <v>471</v>
      </c>
      <c r="K266" s="57">
        <v>11640300</v>
      </c>
      <c r="L266" s="3" t="s">
        <v>481</v>
      </c>
      <c r="M266" s="3" t="s">
        <v>556</v>
      </c>
      <c r="N266" s="54" t="s">
        <v>580</v>
      </c>
      <c r="O266" s="3" t="s">
        <v>483</v>
      </c>
      <c r="P266" s="22"/>
      <c r="Q266" s="22"/>
      <c r="R266" s="111"/>
      <c r="S266" s="111"/>
      <c r="T266" s="111"/>
      <c r="U266" s="111"/>
      <c r="V266" s="111"/>
      <c r="W266" s="111"/>
      <c r="X266" s="111"/>
    </row>
    <row r="267" spans="1:24" s="179" customFormat="1" ht="60">
      <c r="A267" s="16" t="s">
        <v>887</v>
      </c>
      <c r="B267" s="12" t="s">
        <v>224</v>
      </c>
      <c r="C267" s="12" t="s">
        <v>888</v>
      </c>
      <c r="D267" s="5" t="s">
        <v>889</v>
      </c>
      <c r="E267" s="5" t="s">
        <v>227</v>
      </c>
      <c r="F267" s="4">
        <v>796</v>
      </c>
      <c r="G267" s="5" t="s">
        <v>470</v>
      </c>
      <c r="H267" s="5">
        <v>9</v>
      </c>
      <c r="I267" s="5">
        <v>88401</v>
      </c>
      <c r="J267" s="3" t="s">
        <v>471</v>
      </c>
      <c r="K267" s="168">
        <v>825550.69</v>
      </c>
      <c r="L267" s="5" t="s">
        <v>593</v>
      </c>
      <c r="M267" s="5" t="s">
        <v>556</v>
      </c>
      <c r="N267" s="54" t="s">
        <v>580</v>
      </c>
      <c r="O267" s="5" t="s">
        <v>483</v>
      </c>
      <c r="P267" s="178"/>
      <c r="Q267" s="178"/>
      <c r="R267" s="178"/>
      <c r="S267" s="178"/>
      <c r="T267" s="178"/>
      <c r="U267" s="178"/>
      <c r="V267" s="178"/>
      <c r="W267" s="178"/>
      <c r="X267" s="178"/>
    </row>
    <row r="268" spans="1:24" s="179" customFormat="1" ht="60">
      <c r="A268" s="16" t="s">
        <v>890</v>
      </c>
      <c r="B268" s="12" t="s">
        <v>390</v>
      </c>
      <c r="C268" s="12" t="s">
        <v>248</v>
      </c>
      <c r="D268" s="5" t="s">
        <v>891</v>
      </c>
      <c r="E268" s="5" t="s">
        <v>227</v>
      </c>
      <c r="F268" s="4">
        <v>796</v>
      </c>
      <c r="G268" s="5" t="s">
        <v>470</v>
      </c>
      <c r="H268" s="5">
        <v>28</v>
      </c>
      <c r="I268" s="5">
        <v>88401</v>
      </c>
      <c r="J268" s="3" t="s">
        <v>471</v>
      </c>
      <c r="K268" s="168">
        <v>3035186.56</v>
      </c>
      <c r="L268" s="5" t="s">
        <v>593</v>
      </c>
      <c r="M268" s="5" t="s">
        <v>481</v>
      </c>
      <c r="N268" s="54" t="s">
        <v>580</v>
      </c>
      <c r="O268" s="5" t="s">
        <v>483</v>
      </c>
      <c r="P268" s="178"/>
      <c r="Q268" s="178"/>
      <c r="R268" s="178"/>
      <c r="S268" s="178"/>
      <c r="T268" s="178"/>
      <c r="U268" s="178"/>
      <c r="V268" s="178"/>
      <c r="W268" s="178"/>
      <c r="X268" s="178"/>
    </row>
    <row r="269" spans="1:24" s="179" customFormat="1" ht="60">
      <c r="A269" s="16" t="s">
        <v>892</v>
      </c>
      <c r="B269" s="12" t="s">
        <v>403</v>
      </c>
      <c r="C269" s="12" t="s">
        <v>1305</v>
      </c>
      <c r="D269" s="5" t="s">
        <v>1306</v>
      </c>
      <c r="E269" s="5" t="s">
        <v>227</v>
      </c>
      <c r="F269" s="4">
        <v>796</v>
      </c>
      <c r="G269" s="5" t="s">
        <v>470</v>
      </c>
      <c r="H269" s="5">
        <v>211</v>
      </c>
      <c r="I269" s="5">
        <v>88401</v>
      </c>
      <c r="J269" s="3" t="s">
        <v>471</v>
      </c>
      <c r="K269" s="168">
        <v>407333.64</v>
      </c>
      <c r="L269" s="5" t="s">
        <v>593</v>
      </c>
      <c r="M269" s="5" t="s">
        <v>575</v>
      </c>
      <c r="N269" s="54" t="s">
        <v>580</v>
      </c>
      <c r="O269" s="5" t="s">
        <v>483</v>
      </c>
      <c r="P269" s="178"/>
      <c r="Q269" s="178"/>
      <c r="R269" s="178"/>
      <c r="S269" s="178"/>
      <c r="T269" s="178"/>
      <c r="U269" s="178"/>
      <c r="V269" s="178"/>
      <c r="W269" s="178"/>
      <c r="X269" s="178"/>
    </row>
    <row r="270" spans="1:24" s="179" customFormat="1" ht="60">
      <c r="A270" s="16" t="s">
        <v>893</v>
      </c>
      <c r="B270" s="12" t="s">
        <v>1268</v>
      </c>
      <c r="C270" s="12" t="s">
        <v>1268</v>
      </c>
      <c r="D270" s="5" t="s">
        <v>894</v>
      </c>
      <c r="E270" s="5" t="s">
        <v>227</v>
      </c>
      <c r="F270" s="4">
        <v>796</v>
      </c>
      <c r="G270" s="5" t="s">
        <v>470</v>
      </c>
      <c r="H270" s="5">
        <v>1054</v>
      </c>
      <c r="I270" s="5">
        <v>88401</v>
      </c>
      <c r="J270" s="3" t="s">
        <v>471</v>
      </c>
      <c r="K270" s="168">
        <v>17626055.4</v>
      </c>
      <c r="L270" s="5" t="s">
        <v>593</v>
      </c>
      <c r="M270" s="5" t="s">
        <v>326</v>
      </c>
      <c r="N270" s="54" t="s">
        <v>580</v>
      </c>
      <c r="O270" s="5" t="s">
        <v>483</v>
      </c>
      <c r="P270" s="178"/>
      <c r="Q270" s="178"/>
      <c r="R270" s="178"/>
      <c r="S270" s="178"/>
      <c r="T270" s="178"/>
      <c r="U270" s="178"/>
      <c r="V270" s="178"/>
      <c r="W270" s="178"/>
      <c r="X270" s="178"/>
    </row>
    <row r="271" spans="1:24" s="179" customFormat="1" ht="60">
      <c r="A271" s="16" t="s">
        <v>895</v>
      </c>
      <c r="B271" s="12" t="s">
        <v>1268</v>
      </c>
      <c r="C271" s="12" t="s">
        <v>1268</v>
      </c>
      <c r="D271" s="5" t="s">
        <v>1306</v>
      </c>
      <c r="E271" s="5" t="s">
        <v>227</v>
      </c>
      <c r="F271" s="4">
        <v>796</v>
      </c>
      <c r="G271" s="5" t="s">
        <v>470</v>
      </c>
      <c r="H271" s="5">
        <v>211</v>
      </c>
      <c r="I271" s="5">
        <v>88401</v>
      </c>
      <c r="J271" s="3" t="s">
        <v>471</v>
      </c>
      <c r="K271" s="168">
        <v>2686144.59</v>
      </c>
      <c r="L271" s="5" t="s">
        <v>593</v>
      </c>
      <c r="M271" s="5" t="s">
        <v>575</v>
      </c>
      <c r="N271" s="54" t="s">
        <v>580</v>
      </c>
      <c r="O271" s="5" t="s">
        <v>483</v>
      </c>
      <c r="P271" s="178"/>
      <c r="Q271" s="178"/>
      <c r="R271" s="178"/>
      <c r="S271" s="178"/>
      <c r="T271" s="178"/>
      <c r="U271" s="178"/>
      <c r="V271" s="178"/>
      <c r="W271" s="178"/>
      <c r="X271" s="178"/>
    </row>
    <row r="272" spans="1:24" s="179" customFormat="1" ht="60">
      <c r="A272" s="16" t="s">
        <v>896</v>
      </c>
      <c r="B272" s="12" t="s">
        <v>1268</v>
      </c>
      <c r="C272" s="12" t="s">
        <v>1268</v>
      </c>
      <c r="D272" s="5" t="s">
        <v>1306</v>
      </c>
      <c r="E272" s="5" t="s">
        <v>227</v>
      </c>
      <c r="F272" s="4">
        <v>796</v>
      </c>
      <c r="G272" s="5" t="s">
        <v>470</v>
      </c>
      <c r="H272" s="5">
        <v>211</v>
      </c>
      <c r="I272" s="5">
        <v>88401</v>
      </c>
      <c r="J272" s="3" t="s">
        <v>471</v>
      </c>
      <c r="K272" s="168">
        <v>2599532.59</v>
      </c>
      <c r="L272" s="5" t="s">
        <v>593</v>
      </c>
      <c r="M272" s="5" t="s">
        <v>575</v>
      </c>
      <c r="N272" s="54" t="s">
        <v>580</v>
      </c>
      <c r="O272" s="5" t="s">
        <v>483</v>
      </c>
      <c r="P272" s="178"/>
      <c r="Q272" s="178"/>
      <c r="R272" s="178"/>
      <c r="S272" s="178"/>
      <c r="T272" s="178"/>
      <c r="U272" s="178"/>
      <c r="V272" s="178"/>
      <c r="W272" s="178"/>
      <c r="X272" s="178"/>
    </row>
    <row r="273" spans="1:15" s="109" customFormat="1" ht="105">
      <c r="A273" s="16" t="s">
        <v>897</v>
      </c>
      <c r="B273" s="12" t="s">
        <v>1169</v>
      </c>
      <c r="C273" s="12" t="s">
        <v>874</v>
      </c>
      <c r="D273" s="4" t="s">
        <v>898</v>
      </c>
      <c r="E273" s="5" t="s">
        <v>899</v>
      </c>
      <c r="F273" s="14">
        <v>876</v>
      </c>
      <c r="G273" s="31" t="s">
        <v>559</v>
      </c>
      <c r="H273" s="5">
        <v>1</v>
      </c>
      <c r="I273" s="5">
        <v>88401</v>
      </c>
      <c r="J273" s="3" t="s">
        <v>471</v>
      </c>
      <c r="K273" s="177">
        <v>403813</v>
      </c>
      <c r="L273" s="5" t="s">
        <v>593</v>
      </c>
      <c r="M273" s="5" t="s">
        <v>593</v>
      </c>
      <c r="N273" s="54" t="s">
        <v>580</v>
      </c>
      <c r="O273" s="5" t="s">
        <v>483</v>
      </c>
    </row>
    <row r="274" spans="1:24" s="27" customFormat="1" ht="75">
      <c r="A274" s="16" t="s">
        <v>900</v>
      </c>
      <c r="B274" s="12" t="s">
        <v>1287</v>
      </c>
      <c r="C274" s="12" t="s">
        <v>1287</v>
      </c>
      <c r="D274" s="5" t="s">
        <v>329</v>
      </c>
      <c r="E274" s="5" t="s">
        <v>330</v>
      </c>
      <c r="F274" s="4">
        <v>796</v>
      </c>
      <c r="G274" s="5" t="s">
        <v>470</v>
      </c>
      <c r="H274" s="5">
        <v>1600</v>
      </c>
      <c r="I274" s="5">
        <v>88401</v>
      </c>
      <c r="J274" s="3" t="s">
        <v>471</v>
      </c>
      <c r="K274" s="154">
        <v>5181911</v>
      </c>
      <c r="L274" s="5" t="s">
        <v>593</v>
      </c>
      <c r="M274" s="5" t="s">
        <v>556</v>
      </c>
      <c r="N274" s="54" t="s">
        <v>580</v>
      </c>
      <c r="O274" s="5" t="s">
        <v>483</v>
      </c>
      <c r="P274" s="9"/>
      <c r="Q274" s="40"/>
      <c r="R274" s="26"/>
      <c r="S274" s="26"/>
      <c r="T274" s="26"/>
      <c r="U274" s="26"/>
      <c r="V274" s="26"/>
      <c r="W274" s="26"/>
      <c r="X274" s="26"/>
    </row>
    <row r="275" spans="1:15" s="109" customFormat="1" ht="75">
      <c r="A275" s="16" t="s">
        <v>901</v>
      </c>
      <c r="B275" s="12" t="s">
        <v>902</v>
      </c>
      <c r="C275" s="12" t="s">
        <v>903</v>
      </c>
      <c r="D275" s="4" t="s">
        <v>904</v>
      </c>
      <c r="E275" s="5" t="s">
        <v>330</v>
      </c>
      <c r="F275" s="3">
        <v>879</v>
      </c>
      <c r="G275" s="3" t="s">
        <v>554</v>
      </c>
      <c r="H275" s="5">
        <v>2</v>
      </c>
      <c r="I275" s="5">
        <v>88401</v>
      </c>
      <c r="J275" s="3" t="s">
        <v>471</v>
      </c>
      <c r="K275" s="177">
        <v>7903951</v>
      </c>
      <c r="L275" s="5" t="s">
        <v>593</v>
      </c>
      <c r="M275" s="5" t="s">
        <v>556</v>
      </c>
      <c r="N275" s="54" t="s">
        <v>580</v>
      </c>
      <c r="O275" s="5" t="s">
        <v>483</v>
      </c>
    </row>
    <row r="276" spans="1:15" s="109" customFormat="1" ht="60">
      <c r="A276" s="16" t="s">
        <v>905</v>
      </c>
      <c r="B276" s="12" t="s">
        <v>851</v>
      </c>
      <c r="C276" s="12" t="s">
        <v>906</v>
      </c>
      <c r="D276" s="4" t="s">
        <v>907</v>
      </c>
      <c r="E276" s="4" t="s">
        <v>788</v>
      </c>
      <c r="F276" s="3">
        <v>796</v>
      </c>
      <c r="G276" s="3" t="s">
        <v>470</v>
      </c>
      <c r="H276" s="5">
        <v>1</v>
      </c>
      <c r="I276" s="5">
        <v>88401</v>
      </c>
      <c r="J276" s="3" t="s">
        <v>471</v>
      </c>
      <c r="K276" s="177">
        <v>2050000</v>
      </c>
      <c r="L276" s="5" t="s">
        <v>593</v>
      </c>
      <c r="M276" s="5" t="s">
        <v>481</v>
      </c>
      <c r="N276" s="54" t="s">
        <v>474</v>
      </c>
      <c r="O276" s="5" t="s">
        <v>475</v>
      </c>
    </row>
    <row r="277" spans="1:15" s="109" customFormat="1" ht="75">
      <c r="A277" s="16" t="s">
        <v>908</v>
      </c>
      <c r="B277" s="12" t="s">
        <v>851</v>
      </c>
      <c r="C277" s="12" t="s">
        <v>852</v>
      </c>
      <c r="D277" s="4" t="s">
        <v>953</v>
      </c>
      <c r="E277" s="4" t="s">
        <v>788</v>
      </c>
      <c r="F277" s="3">
        <v>796</v>
      </c>
      <c r="G277" s="3" t="s">
        <v>470</v>
      </c>
      <c r="H277" s="5">
        <v>1</v>
      </c>
      <c r="I277" s="5">
        <v>88401</v>
      </c>
      <c r="J277" s="3" t="s">
        <v>471</v>
      </c>
      <c r="K277" s="177">
        <v>2644500</v>
      </c>
      <c r="L277" s="5" t="s">
        <v>593</v>
      </c>
      <c r="M277" s="5" t="s">
        <v>575</v>
      </c>
      <c r="N277" s="54" t="s">
        <v>474</v>
      </c>
      <c r="O277" s="5" t="s">
        <v>475</v>
      </c>
    </row>
    <row r="278" spans="1:15" s="109" customFormat="1" ht="135">
      <c r="A278" s="16" t="s">
        <v>954</v>
      </c>
      <c r="B278" s="12" t="s">
        <v>955</v>
      </c>
      <c r="C278" s="12" t="s">
        <v>1364</v>
      </c>
      <c r="D278" s="4" t="s">
        <v>956</v>
      </c>
      <c r="E278" s="4" t="s">
        <v>788</v>
      </c>
      <c r="F278" s="3">
        <v>796</v>
      </c>
      <c r="G278" s="3" t="s">
        <v>470</v>
      </c>
      <c r="H278" s="5">
        <v>1</v>
      </c>
      <c r="I278" s="5">
        <v>88401</v>
      </c>
      <c r="J278" s="3" t="s">
        <v>471</v>
      </c>
      <c r="K278" s="177">
        <v>8398250</v>
      </c>
      <c r="L278" s="5" t="s">
        <v>593</v>
      </c>
      <c r="M278" s="5" t="s">
        <v>314</v>
      </c>
      <c r="N278" s="54" t="s">
        <v>474</v>
      </c>
      <c r="O278" s="5" t="s">
        <v>475</v>
      </c>
    </row>
    <row r="279" spans="1:24" s="27" customFormat="1" ht="45">
      <c r="A279" s="16" t="s">
        <v>710</v>
      </c>
      <c r="B279" s="5" t="s">
        <v>89</v>
      </c>
      <c r="C279" s="12" t="s">
        <v>409</v>
      </c>
      <c r="D279" s="5" t="s">
        <v>711</v>
      </c>
      <c r="E279" s="5" t="s">
        <v>410</v>
      </c>
      <c r="F279" s="4">
        <v>796</v>
      </c>
      <c r="G279" s="5" t="s">
        <v>470</v>
      </c>
      <c r="H279" s="5">
        <v>48000</v>
      </c>
      <c r="I279" s="5">
        <v>88401</v>
      </c>
      <c r="J279" s="3" t="s">
        <v>471</v>
      </c>
      <c r="K279" s="168">
        <v>2305000</v>
      </c>
      <c r="L279" s="5" t="s">
        <v>593</v>
      </c>
      <c r="M279" s="5" t="s">
        <v>481</v>
      </c>
      <c r="N279" s="5" t="s">
        <v>411</v>
      </c>
      <c r="O279" s="5" t="s">
        <v>475</v>
      </c>
      <c r="P279" s="9"/>
      <c r="Q279" s="40"/>
      <c r="R279" s="26"/>
      <c r="S279" s="26"/>
      <c r="T279" s="26"/>
      <c r="U279" s="26"/>
      <c r="V279" s="26"/>
      <c r="W279" s="26"/>
      <c r="X279" s="26"/>
    </row>
    <row r="280" spans="1:16" s="179" customFormat="1" ht="75">
      <c r="A280" s="16" t="s">
        <v>512</v>
      </c>
      <c r="B280" s="12" t="s">
        <v>403</v>
      </c>
      <c r="C280" s="12" t="s">
        <v>1305</v>
      </c>
      <c r="D280" s="5" t="s">
        <v>513</v>
      </c>
      <c r="E280" s="5" t="s">
        <v>330</v>
      </c>
      <c r="F280" s="3">
        <v>879</v>
      </c>
      <c r="G280" s="3" t="s">
        <v>554</v>
      </c>
      <c r="H280" s="5">
        <v>3300</v>
      </c>
      <c r="I280" s="5">
        <v>88401</v>
      </c>
      <c r="J280" s="3" t="s">
        <v>471</v>
      </c>
      <c r="K280" s="168">
        <v>2859707.89</v>
      </c>
      <c r="L280" s="5" t="s">
        <v>593</v>
      </c>
      <c r="M280" s="5" t="s">
        <v>271</v>
      </c>
      <c r="N280" s="54" t="s">
        <v>580</v>
      </c>
      <c r="O280" s="5" t="s">
        <v>483</v>
      </c>
      <c r="P280" s="178"/>
    </row>
    <row r="281" spans="1:16" s="179" customFormat="1" ht="60">
      <c r="A281" s="16" t="s">
        <v>514</v>
      </c>
      <c r="B281" s="12" t="s">
        <v>515</v>
      </c>
      <c r="C281" s="12" t="s">
        <v>515</v>
      </c>
      <c r="D281" s="5" t="s">
        <v>516</v>
      </c>
      <c r="E281" s="5" t="s">
        <v>227</v>
      </c>
      <c r="F281" s="3">
        <v>879</v>
      </c>
      <c r="G281" s="3" t="s">
        <v>554</v>
      </c>
      <c r="H281" s="5">
        <v>14</v>
      </c>
      <c r="I281" s="5">
        <v>88401</v>
      </c>
      <c r="J281" s="3" t="s">
        <v>471</v>
      </c>
      <c r="K281" s="168">
        <v>619278.3</v>
      </c>
      <c r="L281" s="5" t="s">
        <v>593</v>
      </c>
      <c r="M281" s="5" t="s">
        <v>481</v>
      </c>
      <c r="N281" s="54" t="s">
        <v>580</v>
      </c>
      <c r="O281" s="5" t="s">
        <v>483</v>
      </c>
      <c r="P281" s="178"/>
    </row>
    <row r="282" spans="1:16" s="179" customFormat="1" ht="60">
      <c r="A282" s="16" t="s">
        <v>517</v>
      </c>
      <c r="B282" s="16" t="s">
        <v>1287</v>
      </c>
      <c r="C282" s="12" t="s">
        <v>1287</v>
      </c>
      <c r="D282" s="12" t="s">
        <v>329</v>
      </c>
      <c r="E282" s="5" t="s">
        <v>227</v>
      </c>
      <c r="F282" s="4">
        <v>796</v>
      </c>
      <c r="G282" s="5" t="s">
        <v>470</v>
      </c>
      <c r="H282" s="5">
        <v>14300</v>
      </c>
      <c r="I282" s="5">
        <v>88401</v>
      </c>
      <c r="J282" s="3" t="s">
        <v>471</v>
      </c>
      <c r="K282" s="168">
        <v>10460814.46</v>
      </c>
      <c r="L282" s="5" t="s">
        <v>593</v>
      </c>
      <c r="M282" s="5" t="s">
        <v>481</v>
      </c>
      <c r="N282" s="54" t="s">
        <v>580</v>
      </c>
      <c r="O282" s="5" t="s">
        <v>483</v>
      </c>
      <c r="P282" s="178"/>
    </row>
    <row r="283" spans="1:16" s="179" customFormat="1" ht="60">
      <c r="A283" s="16" t="s">
        <v>518</v>
      </c>
      <c r="B283" s="12" t="s">
        <v>357</v>
      </c>
      <c r="C283" s="12" t="s">
        <v>1296</v>
      </c>
      <c r="D283" s="5" t="s">
        <v>519</v>
      </c>
      <c r="E283" s="5" t="s">
        <v>227</v>
      </c>
      <c r="F283" s="4">
        <v>796</v>
      </c>
      <c r="G283" s="5" t="s">
        <v>470</v>
      </c>
      <c r="H283" s="5">
        <v>567</v>
      </c>
      <c r="I283" s="5">
        <v>88401</v>
      </c>
      <c r="J283" s="3" t="s">
        <v>471</v>
      </c>
      <c r="K283" s="168">
        <v>414440.73</v>
      </c>
      <c r="L283" s="5" t="s">
        <v>593</v>
      </c>
      <c r="M283" s="5" t="s">
        <v>481</v>
      </c>
      <c r="N283" s="54" t="s">
        <v>580</v>
      </c>
      <c r="O283" s="5" t="s">
        <v>483</v>
      </c>
      <c r="P283" s="178"/>
    </row>
    <row r="284" spans="1:15" s="109" customFormat="1" ht="75">
      <c r="A284" s="16" t="s">
        <v>520</v>
      </c>
      <c r="B284" s="12" t="s">
        <v>357</v>
      </c>
      <c r="C284" s="12" t="s">
        <v>243</v>
      </c>
      <c r="D284" s="4" t="s">
        <v>521</v>
      </c>
      <c r="E284" s="5" t="s">
        <v>330</v>
      </c>
      <c r="F284" s="3">
        <v>879</v>
      </c>
      <c r="G284" s="3" t="s">
        <v>554</v>
      </c>
      <c r="H284" s="5">
        <v>1005</v>
      </c>
      <c r="I284" s="5">
        <v>88401</v>
      </c>
      <c r="J284" s="3" t="s">
        <v>471</v>
      </c>
      <c r="K284" s="177">
        <v>767106.2</v>
      </c>
      <c r="L284" s="5" t="s">
        <v>593</v>
      </c>
      <c r="M284" s="5" t="s">
        <v>481</v>
      </c>
      <c r="N284" s="54" t="s">
        <v>580</v>
      </c>
      <c r="O284" s="5" t="s">
        <v>483</v>
      </c>
    </row>
    <row r="285" spans="1:17" s="27" customFormat="1" ht="75">
      <c r="A285" s="16" t="s">
        <v>522</v>
      </c>
      <c r="B285" s="12" t="s">
        <v>357</v>
      </c>
      <c r="C285" s="12" t="s">
        <v>243</v>
      </c>
      <c r="D285" s="4" t="s">
        <v>521</v>
      </c>
      <c r="E285" s="5" t="s">
        <v>330</v>
      </c>
      <c r="F285" s="4">
        <v>879</v>
      </c>
      <c r="G285" s="3" t="s">
        <v>554</v>
      </c>
      <c r="H285" s="5">
        <v>1440</v>
      </c>
      <c r="I285" s="5">
        <v>88401</v>
      </c>
      <c r="J285" s="3" t="s">
        <v>471</v>
      </c>
      <c r="K285" s="168">
        <v>646090.12</v>
      </c>
      <c r="L285" s="5" t="s">
        <v>593</v>
      </c>
      <c r="M285" s="5" t="s">
        <v>481</v>
      </c>
      <c r="N285" s="54" t="s">
        <v>580</v>
      </c>
      <c r="O285" s="5" t="s">
        <v>483</v>
      </c>
      <c r="P285" s="9"/>
      <c r="Q285" s="40"/>
    </row>
    <row r="286" spans="1:15" s="109" customFormat="1" ht="75">
      <c r="A286" s="16" t="s">
        <v>523</v>
      </c>
      <c r="B286" s="12" t="s">
        <v>357</v>
      </c>
      <c r="C286" s="12" t="s">
        <v>243</v>
      </c>
      <c r="D286" s="4" t="s">
        <v>524</v>
      </c>
      <c r="E286" s="5" t="s">
        <v>330</v>
      </c>
      <c r="F286" s="4">
        <v>879</v>
      </c>
      <c r="G286" s="3" t="s">
        <v>554</v>
      </c>
      <c r="H286" s="5">
        <v>1124</v>
      </c>
      <c r="I286" s="5">
        <v>88401</v>
      </c>
      <c r="J286" s="3" t="s">
        <v>471</v>
      </c>
      <c r="K286" s="177">
        <v>505145.02</v>
      </c>
      <c r="L286" s="5" t="s">
        <v>593</v>
      </c>
      <c r="M286" s="5" t="s">
        <v>481</v>
      </c>
      <c r="N286" s="54" t="s">
        <v>580</v>
      </c>
      <c r="O286" s="5" t="s">
        <v>483</v>
      </c>
    </row>
    <row r="287" spans="1:15" s="109" customFormat="1" ht="51">
      <c r="A287" s="16" t="s">
        <v>525</v>
      </c>
      <c r="B287" s="12" t="s">
        <v>526</v>
      </c>
      <c r="C287" s="12" t="s">
        <v>527</v>
      </c>
      <c r="D287" s="4" t="s">
        <v>528</v>
      </c>
      <c r="E287" s="4" t="s">
        <v>529</v>
      </c>
      <c r="F287" s="2">
        <v>166</v>
      </c>
      <c r="G287" s="3" t="s">
        <v>500</v>
      </c>
      <c r="H287" s="5">
        <v>3265</v>
      </c>
      <c r="I287" s="5">
        <v>88401</v>
      </c>
      <c r="J287" s="3" t="s">
        <v>471</v>
      </c>
      <c r="K287" s="177">
        <v>865789.96</v>
      </c>
      <c r="L287" s="5" t="s">
        <v>593</v>
      </c>
      <c r="M287" s="5" t="s">
        <v>530</v>
      </c>
      <c r="N287" s="54" t="s">
        <v>580</v>
      </c>
      <c r="O287" s="5" t="s">
        <v>483</v>
      </c>
    </row>
    <row r="288" spans="1:15" s="109" customFormat="1" ht="60">
      <c r="A288" s="16" t="s">
        <v>531</v>
      </c>
      <c r="B288" s="12" t="s">
        <v>224</v>
      </c>
      <c r="C288" s="12" t="s">
        <v>224</v>
      </c>
      <c r="D288" s="4" t="s">
        <v>532</v>
      </c>
      <c r="E288" s="5" t="s">
        <v>227</v>
      </c>
      <c r="F288" s="3">
        <v>879</v>
      </c>
      <c r="G288" s="3" t="s">
        <v>554</v>
      </c>
      <c r="H288" s="5">
        <v>14</v>
      </c>
      <c r="I288" s="5">
        <v>88401</v>
      </c>
      <c r="J288" s="3" t="s">
        <v>471</v>
      </c>
      <c r="K288" s="177">
        <v>15020810</v>
      </c>
      <c r="L288" s="5" t="s">
        <v>593</v>
      </c>
      <c r="M288" s="5" t="s">
        <v>481</v>
      </c>
      <c r="N288" s="54" t="s">
        <v>580</v>
      </c>
      <c r="O288" s="5" t="s">
        <v>483</v>
      </c>
    </row>
    <row r="289" spans="1:15" s="109" customFormat="1" ht="75">
      <c r="A289" s="16" t="s">
        <v>533</v>
      </c>
      <c r="B289" s="12" t="s">
        <v>357</v>
      </c>
      <c r="C289" s="12" t="s">
        <v>358</v>
      </c>
      <c r="D289" s="4" t="s">
        <v>524</v>
      </c>
      <c r="E289" s="5" t="s">
        <v>330</v>
      </c>
      <c r="F289" s="3">
        <v>879</v>
      </c>
      <c r="G289" s="3" t="s">
        <v>554</v>
      </c>
      <c r="H289" s="3">
        <v>4400</v>
      </c>
      <c r="I289" s="5">
        <v>88401</v>
      </c>
      <c r="J289" s="3" t="s">
        <v>471</v>
      </c>
      <c r="K289" s="177">
        <v>3367732.98</v>
      </c>
      <c r="L289" s="5" t="s">
        <v>593</v>
      </c>
      <c r="M289" s="5" t="s">
        <v>481</v>
      </c>
      <c r="N289" s="54" t="s">
        <v>580</v>
      </c>
      <c r="O289" s="5" t="s">
        <v>483</v>
      </c>
    </row>
    <row r="290" spans="1:15" s="109" customFormat="1" ht="75">
      <c r="A290" s="16" t="s">
        <v>534</v>
      </c>
      <c r="B290" s="12" t="s">
        <v>535</v>
      </c>
      <c r="C290" s="12" t="s">
        <v>535</v>
      </c>
      <c r="D290" s="4" t="s">
        <v>536</v>
      </c>
      <c r="E290" s="5" t="s">
        <v>330</v>
      </c>
      <c r="F290" s="4">
        <v>796</v>
      </c>
      <c r="G290" s="5" t="s">
        <v>470</v>
      </c>
      <c r="H290" s="5">
        <v>7</v>
      </c>
      <c r="I290" s="5">
        <v>88401</v>
      </c>
      <c r="J290" s="3" t="s">
        <v>471</v>
      </c>
      <c r="K290" s="177">
        <v>380218.54</v>
      </c>
      <c r="L290" s="5" t="s">
        <v>593</v>
      </c>
      <c r="M290" s="5" t="s">
        <v>481</v>
      </c>
      <c r="N290" s="54" t="s">
        <v>580</v>
      </c>
      <c r="O290" s="5" t="s">
        <v>483</v>
      </c>
    </row>
    <row r="291" spans="1:15" s="109" customFormat="1" ht="75">
      <c r="A291" s="16" t="s">
        <v>537</v>
      </c>
      <c r="B291" s="12" t="s">
        <v>1344</v>
      </c>
      <c r="C291" s="12" t="s">
        <v>1344</v>
      </c>
      <c r="D291" s="4" t="s">
        <v>538</v>
      </c>
      <c r="E291" s="5" t="s">
        <v>539</v>
      </c>
      <c r="F291" s="14">
        <v>876</v>
      </c>
      <c r="G291" s="31" t="s">
        <v>559</v>
      </c>
      <c r="H291" s="5">
        <v>1</v>
      </c>
      <c r="I291" s="5">
        <v>88401</v>
      </c>
      <c r="J291" s="3" t="s">
        <v>471</v>
      </c>
      <c r="K291" s="177">
        <v>21000000</v>
      </c>
      <c r="L291" s="5" t="s">
        <v>593</v>
      </c>
      <c r="M291" s="5" t="s">
        <v>556</v>
      </c>
      <c r="N291" s="54" t="s">
        <v>580</v>
      </c>
      <c r="O291" s="5" t="s">
        <v>483</v>
      </c>
    </row>
    <row r="292" spans="1:15" s="109" customFormat="1" ht="75">
      <c r="A292" s="16" t="s">
        <v>540</v>
      </c>
      <c r="B292" s="12" t="s">
        <v>357</v>
      </c>
      <c r="C292" s="12" t="s">
        <v>358</v>
      </c>
      <c r="D292" s="4" t="s">
        <v>541</v>
      </c>
      <c r="E292" s="5" t="s">
        <v>330</v>
      </c>
      <c r="F292" s="3">
        <v>879</v>
      </c>
      <c r="G292" s="3" t="s">
        <v>554</v>
      </c>
      <c r="H292" s="3">
        <v>320</v>
      </c>
      <c r="I292" s="5">
        <v>88401</v>
      </c>
      <c r="J292" s="3" t="s">
        <v>471</v>
      </c>
      <c r="K292" s="177">
        <v>218628.28</v>
      </c>
      <c r="L292" s="5" t="s">
        <v>593</v>
      </c>
      <c r="M292" s="5" t="s">
        <v>481</v>
      </c>
      <c r="N292" s="54" t="s">
        <v>580</v>
      </c>
      <c r="O292" s="5" t="s">
        <v>483</v>
      </c>
    </row>
    <row r="293" spans="1:15" s="109" customFormat="1" ht="45">
      <c r="A293" s="16" t="s">
        <v>542</v>
      </c>
      <c r="B293" s="12" t="s">
        <v>526</v>
      </c>
      <c r="C293" s="12" t="s">
        <v>543</v>
      </c>
      <c r="D293" s="4" t="s">
        <v>544</v>
      </c>
      <c r="E293" s="5" t="s">
        <v>545</v>
      </c>
      <c r="F293" s="2">
        <v>166</v>
      </c>
      <c r="G293" s="3" t="s">
        <v>500</v>
      </c>
      <c r="H293" s="3">
        <v>89238</v>
      </c>
      <c r="I293" s="5">
        <v>88401</v>
      </c>
      <c r="J293" s="3" t="s">
        <v>471</v>
      </c>
      <c r="K293" s="177">
        <v>3618980.94</v>
      </c>
      <c r="L293" s="5" t="s">
        <v>593</v>
      </c>
      <c r="M293" s="5" t="s">
        <v>556</v>
      </c>
      <c r="N293" s="54" t="s">
        <v>474</v>
      </c>
      <c r="O293" s="5" t="s">
        <v>475</v>
      </c>
    </row>
    <row r="294" spans="1:15" s="109" customFormat="1" ht="75">
      <c r="A294" s="16" t="s">
        <v>546</v>
      </c>
      <c r="B294" s="12" t="s">
        <v>403</v>
      </c>
      <c r="C294" s="12" t="s">
        <v>547</v>
      </c>
      <c r="D294" s="4" t="s">
        <v>548</v>
      </c>
      <c r="E294" s="5" t="s">
        <v>330</v>
      </c>
      <c r="F294" s="3">
        <v>879</v>
      </c>
      <c r="G294" s="3" t="s">
        <v>554</v>
      </c>
      <c r="H294" s="3">
        <v>360</v>
      </c>
      <c r="I294" s="5">
        <v>88401</v>
      </c>
      <c r="J294" s="3" t="s">
        <v>471</v>
      </c>
      <c r="K294" s="177">
        <v>783373.68</v>
      </c>
      <c r="L294" s="5" t="s">
        <v>593</v>
      </c>
      <c r="M294" s="5" t="s">
        <v>271</v>
      </c>
      <c r="N294" s="54" t="s">
        <v>580</v>
      </c>
      <c r="O294" s="5" t="s">
        <v>483</v>
      </c>
    </row>
    <row r="295" spans="1:15" s="109" customFormat="1" ht="60">
      <c r="A295" s="16" t="s">
        <v>549</v>
      </c>
      <c r="B295" s="12" t="s">
        <v>224</v>
      </c>
      <c r="C295" s="12" t="s">
        <v>225</v>
      </c>
      <c r="D295" s="4" t="s">
        <v>550</v>
      </c>
      <c r="E295" s="5" t="s">
        <v>227</v>
      </c>
      <c r="F295" s="4">
        <v>796</v>
      </c>
      <c r="G295" s="5" t="s">
        <v>470</v>
      </c>
      <c r="H295" s="3">
        <v>31</v>
      </c>
      <c r="I295" s="5">
        <v>88401</v>
      </c>
      <c r="J295" s="3" t="s">
        <v>471</v>
      </c>
      <c r="K295" s="177">
        <v>1535738.14</v>
      </c>
      <c r="L295" s="5" t="s">
        <v>593</v>
      </c>
      <c r="M295" s="5" t="s">
        <v>551</v>
      </c>
      <c r="N295" s="54" t="s">
        <v>580</v>
      </c>
      <c r="O295" s="5" t="s">
        <v>483</v>
      </c>
    </row>
    <row r="296" spans="1:16" s="179" customFormat="1" ht="60">
      <c r="A296" s="16" t="s">
        <v>113</v>
      </c>
      <c r="B296" s="16" t="s">
        <v>399</v>
      </c>
      <c r="C296" s="12" t="s">
        <v>1268</v>
      </c>
      <c r="D296" s="5" t="s">
        <v>114</v>
      </c>
      <c r="E296" s="5" t="s">
        <v>227</v>
      </c>
      <c r="F296" s="3">
        <v>879</v>
      </c>
      <c r="G296" s="3" t="s">
        <v>554</v>
      </c>
      <c r="H296" s="5">
        <v>1700</v>
      </c>
      <c r="I296" s="5">
        <v>88401</v>
      </c>
      <c r="J296" s="3" t="s">
        <v>471</v>
      </c>
      <c r="K296" s="168">
        <v>263645.04</v>
      </c>
      <c r="L296" s="5" t="s">
        <v>593</v>
      </c>
      <c r="M296" s="5" t="s">
        <v>326</v>
      </c>
      <c r="N296" s="54" t="s">
        <v>580</v>
      </c>
      <c r="O296" s="5" t="s">
        <v>483</v>
      </c>
      <c r="P296" s="178"/>
    </row>
    <row r="297" spans="1:16" s="179" customFormat="1" ht="60">
      <c r="A297" s="16" t="s">
        <v>115</v>
      </c>
      <c r="B297" s="16" t="s">
        <v>399</v>
      </c>
      <c r="C297" s="12" t="s">
        <v>1268</v>
      </c>
      <c r="D297" s="5" t="s">
        <v>114</v>
      </c>
      <c r="E297" s="5" t="s">
        <v>227</v>
      </c>
      <c r="F297" s="3">
        <v>879</v>
      </c>
      <c r="G297" s="3" t="s">
        <v>554</v>
      </c>
      <c r="H297" s="5">
        <v>26600</v>
      </c>
      <c r="I297" s="5">
        <v>88401</v>
      </c>
      <c r="J297" s="3" t="s">
        <v>471</v>
      </c>
      <c r="K297" s="168">
        <v>855091.72</v>
      </c>
      <c r="L297" s="5" t="s">
        <v>593</v>
      </c>
      <c r="M297" s="5" t="s">
        <v>326</v>
      </c>
      <c r="N297" s="54" t="s">
        <v>580</v>
      </c>
      <c r="O297" s="5" t="s">
        <v>483</v>
      </c>
      <c r="P297" s="178"/>
    </row>
    <row r="298" spans="1:16" s="179" customFormat="1" ht="45">
      <c r="A298" s="16" t="s">
        <v>116</v>
      </c>
      <c r="B298" s="126" t="s">
        <v>89</v>
      </c>
      <c r="C298" s="127" t="s">
        <v>90</v>
      </c>
      <c r="D298" s="12" t="s">
        <v>117</v>
      </c>
      <c r="E298" s="5" t="s">
        <v>587</v>
      </c>
      <c r="F298" s="4">
        <v>796</v>
      </c>
      <c r="G298" s="5" t="s">
        <v>470</v>
      </c>
      <c r="H298" s="5">
        <v>300</v>
      </c>
      <c r="I298" s="5">
        <v>88401</v>
      </c>
      <c r="J298" s="3" t="s">
        <v>471</v>
      </c>
      <c r="K298" s="78">
        <v>70560</v>
      </c>
      <c r="L298" s="5" t="s">
        <v>593</v>
      </c>
      <c r="M298" s="5" t="s">
        <v>314</v>
      </c>
      <c r="N298" s="54" t="s">
        <v>474</v>
      </c>
      <c r="O298" s="5" t="s">
        <v>475</v>
      </c>
      <c r="P298" s="178"/>
    </row>
    <row r="299" spans="1:16" s="179" customFormat="1" ht="45">
      <c r="A299" s="16" t="s">
        <v>118</v>
      </c>
      <c r="B299" s="12" t="s">
        <v>526</v>
      </c>
      <c r="C299" s="12" t="s">
        <v>119</v>
      </c>
      <c r="D299" s="5" t="s">
        <v>120</v>
      </c>
      <c r="E299" s="5" t="s">
        <v>121</v>
      </c>
      <c r="F299" s="4">
        <v>166</v>
      </c>
      <c r="G299" s="5" t="s">
        <v>122</v>
      </c>
      <c r="H299" s="5">
        <v>250</v>
      </c>
      <c r="I299" s="5">
        <v>88401</v>
      </c>
      <c r="J299" s="3" t="s">
        <v>471</v>
      </c>
      <c r="K299" s="168">
        <v>706745.83</v>
      </c>
      <c r="L299" s="5" t="s">
        <v>593</v>
      </c>
      <c r="M299" s="5" t="s">
        <v>530</v>
      </c>
      <c r="N299" s="54" t="s">
        <v>474</v>
      </c>
      <c r="O299" s="5" t="s">
        <v>475</v>
      </c>
      <c r="P299" s="178"/>
    </row>
    <row r="300" spans="1:15" s="109" customFormat="1" ht="75">
      <c r="A300" s="16" t="s">
        <v>123</v>
      </c>
      <c r="B300" s="12" t="s">
        <v>403</v>
      </c>
      <c r="C300" s="12" t="s">
        <v>403</v>
      </c>
      <c r="D300" s="4" t="s">
        <v>124</v>
      </c>
      <c r="E300" s="5" t="s">
        <v>330</v>
      </c>
      <c r="F300" s="4">
        <v>796</v>
      </c>
      <c r="G300" s="5" t="s">
        <v>470</v>
      </c>
      <c r="H300" s="5">
        <v>4</v>
      </c>
      <c r="I300" s="5">
        <v>88401</v>
      </c>
      <c r="J300" s="3" t="s">
        <v>471</v>
      </c>
      <c r="K300" s="177">
        <v>220098.32</v>
      </c>
      <c r="L300" s="5" t="s">
        <v>593</v>
      </c>
      <c r="M300" s="5" t="s">
        <v>481</v>
      </c>
      <c r="N300" s="54" t="s">
        <v>580</v>
      </c>
      <c r="O300" s="5" t="s">
        <v>483</v>
      </c>
    </row>
    <row r="301" spans="1:15" s="109" customFormat="1" ht="75">
      <c r="A301" s="16" t="s">
        <v>125</v>
      </c>
      <c r="B301" s="12" t="s">
        <v>403</v>
      </c>
      <c r="C301" s="12" t="s">
        <v>403</v>
      </c>
      <c r="D301" s="4" t="s">
        <v>124</v>
      </c>
      <c r="E301" s="5" t="s">
        <v>330</v>
      </c>
      <c r="F301" s="4">
        <v>796</v>
      </c>
      <c r="G301" s="5" t="s">
        <v>470</v>
      </c>
      <c r="H301" s="5">
        <v>6</v>
      </c>
      <c r="I301" s="5">
        <v>88401</v>
      </c>
      <c r="J301" s="3" t="s">
        <v>471</v>
      </c>
      <c r="K301" s="177">
        <v>330147.48</v>
      </c>
      <c r="L301" s="5" t="s">
        <v>593</v>
      </c>
      <c r="M301" s="5" t="s">
        <v>481</v>
      </c>
      <c r="N301" s="54" t="s">
        <v>580</v>
      </c>
      <c r="O301" s="5" t="s">
        <v>483</v>
      </c>
    </row>
    <row r="302" spans="1:15" s="109" customFormat="1" ht="75">
      <c r="A302" s="16" t="s">
        <v>126</v>
      </c>
      <c r="B302" s="12" t="s">
        <v>403</v>
      </c>
      <c r="C302" s="12" t="s">
        <v>403</v>
      </c>
      <c r="D302" s="4" t="s">
        <v>124</v>
      </c>
      <c r="E302" s="5" t="s">
        <v>330</v>
      </c>
      <c r="F302" s="4">
        <v>796</v>
      </c>
      <c r="G302" s="5" t="s">
        <v>470</v>
      </c>
      <c r="H302" s="5">
        <v>8</v>
      </c>
      <c r="I302" s="5">
        <v>88401</v>
      </c>
      <c r="J302" s="3" t="s">
        <v>471</v>
      </c>
      <c r="K302" s="177">
        <v>440196.64</v>
      </c>
      <c r="L302" s="5" t="s">
        <v>593</v>
      </c>
      <c r="M302" s="5" t="s">
        <v>481</v>
      </c>
      <c r="N302" s="54" t="s">
        <v>580</v>
      </c>
      <c r="O302" s="5" t="s">
        <v>483</v>
      </c>
    </row>
    <row r="303" spans="1:15" s="109" customFormat="1" ht="75">
      <c r="A303" s="16" t="s">
        <v>127</v>
      </c>
      <c r="B303" s="12" t="s">
        <v>403</v>
      </c>
      <c r="C303" s="12" t="s">
        <v>403</v>
      </c>
      <c r="D303" s="4" t="s">
        <v>124</v>
      </c>
      <c r="E303" s="5" t="s">
        <v>330</v>
      </c>
      <c r="F303" s="4">
        <v>796</v>
      </c>
      <c r="G303" s="5" t="s">
        <v>470</v>
      </c>
      <c r="H303" s="5">
        <v>15</v>
      </c>
      <c r="I303" s="5">
        <v>88401</v>
      </c>
      <c r="J303" s="3" t="s">
        <v>471</v>
      </c>
      <c r="K303" s="177">
        <v>825368.7</v>
      </c>
      <c r="L303" s="5" t="s">
        <v>593</v>
      </c>
      <c r="M303" s="5" t="s">
        <v>481</v>
      </c>
      <c r="N303" s="54" t="s">
        <v>580</v>
      </c>
      <c r="O303" s="5" t="s">
        <v>483</v>
      </c>
    </row>
    <row r="304" spans="1:15" s="109" customFormat="1" ht="75">
      <c r="A304" s="16" t="s">
        <v>128</v>
      </c>
      <c r="B304" s="12" t="s">
        <v>403</v>
      </c>
      <c r="C304" s="12" t="s">
        <v>403</v>
      </c>
      <c r="D304" s="4" t="s">
        <v>124</v>
      </c>
      <c r="E304" s="5" t="s">
        <v>330</v>
      </c>
      <c r="F304" s="4">
        <v>796</v>
      </c>
      <c r="G304" s="5" t="s">
        <v>470</v>
      </c>
      <c r="H304" s="5">
        <v>2</v>
      </c>
      <c r="I304" s="5">
        <v>88401</v>
      </c>
      <c r="J304" s="3" t="s">
        <v>471</v>
      </c>
      <c r="K304" s="177">
        <v>110049.16</v>
      </c>
      <c r="L304" s="5" t="s">
        <v>593</v>
      </c>
      <c r="M304" s="5" t="s">
        <v>481</v>
      </c>
      <c r="N304" s="54" t="s">
        <v>580</v>
      </c>
      <c r="O304" s="5" t="s">
        <v>483</v>
      </c>
    </row>
    <row r="305" spans="1:15" s="109" customFormat="1" ht="75">
      <c r="A305" s="16" t="s">
        <v>129</v>
      </c>
      <c r="B305" s="12" t="s">
        <v>357</v>
      </c>
      <c r="C305" s="12" t="s">
        <v>358</v>
      </c>
      <c r="D305" s="4" t="s">
        <v>130</v>
      </c>
      <c r="E305" s="5" t="s">
        <v>330</v>
      </c>
      <c r="F305" s="3">
        <v>879</v>
      </c>
      <c r="G305" s="3" t="s">
        <v>554</v>
      </c>
      <c r="H305" s="5">
        <v>615</v>
      </c>
      <c r="I305" s="5">
        <v>88401</v>
      </c>
      <c r="J305" s="3" t="s">
        <v>471</v>
      </c>
      <c r="K305" s="177">
        <v>415532.46</v>
      </c>
      <c r="L305" s="5" t="s">
        <v>593</v>
      </c>
      <c r="M305" s="5" t="s">
        <v>481</v>
      </c>
      <c r="N305" s="54" t="s">
        <v>580</v>
      </c>
      <c r="O305" s="5" t="s">
        <v>483</v>
      </c>
    </row>
    <row r="306" spans="1:15" s="109" customFormat="1" ht="51">
      <c r="A306" s="16" t="s">
        <v>131</v>
      </c>
      <c r="B306" s="12" t="s">
        <v>399</v>
      </c>
      <c r="C306" s="12" t="s">
        <v>1268</v>
      </c>
      <c r="D306" s="4" t="s">
        <v>132</v>
      </c>
      <c r="E306" s="5" t="s">
        <v>133</v>
      </c>
      <c r="F306" s="3">
        <v>879</v>
      </c>
      <c r="G306" s="3" t="s">
        <v>554</v>
      </c>
      <c r="H306" s="5">
        <v>18000</v>
      </c>
      <c r="I306" s="5">
        <v>88401</v>
      </c>
      <c r="J306" s="3" t="s">
        <v>471</v>
      </c>
      <c r="K306" s="177">
        <v>890593.2</v>
      </c>
      <c r="L306" s="5" t="s">
        <v>593</v>
      </c>
      <c r="M306" s="5" t="s">
        <v>575</v>
      </c>
      <c r="N306" s="54" t="s">
        <v>580</v>
      </c>
      <c r="O306" s="5" t="s">
        <v>483</v>
      </c>
    </row>
    <row r="307" spans="1:15" s="109" customFormat="1" ht="51">
      <c r="A307" s="16" t="s">
        <v>134</v>
      </c>
      <c r="B307" s="12" t="s">
        <v>399</v>
      </c>
      <c r="C307" s="12" t="s">
        <v>1268</v>
      </c>
      <c r="D307" s="4" t="s">
        <v>135</v>
      </c>
      <c r="E307" s="5" t="s">
        <v>133</v>
      </c>
      <c r="F307" s="3">
        <v>879</v>
      </c>
      <c r="G307" s="3" t="s">
        <v>554</v>
      </c>
      <c r="H307" s="5">
        <v>3100</v>
      </c>
      <c r="I307" s="5">
        <v>88401</v>
      </c>
      <c r="J307" s="3" t="s">
        <v>471</v>
      </c>
      <c r="K307" s="177">
        <v>541325</v>
      </c>
      <c r="L307" s="5" t="s">
        <v>593</v>
      </c>
      <c r="M307" s="5" t="s">
        <v>575</v>
      </c>
      <c r="N307" s="54" t="s">
        <v>580</v>
      </c>
      <c r="O307" s="5" t="s">
        <v>483</v>
      </c>
    </row>
    <row r="308" spans="1:15" s="109" customFormat="1" ht="75">
      <c r="A308" s="16" t="s">
        <v>136</v>
      </c>
      <c r="B308" s="12" t="s">
        <v>399</v>
      </c>
      <c r="C308" s="12" t="s">
        <v>1287</v>
      </c>
      <c r="D308" s="4" t="s">
        <v>329</v>
      </c>
      <c r="E308" s="5" t="s">
        <v>330</v>
      </c>
      <c r="F308" s="4">
        <v>796</v>
      </c>
      <c r="G308" s="5" t="s">
        <v>470</v>
      </c>
      <c r="H308" s="5">
        <v>25</v>
      </c>
      <c r="I308" s="5">
        <v>88401</v>
      </c>
      <c r="J308" s="3" t="s">
        <v>471</v>
      </c>
      <c r="K308" s="177">
        <v>343195.63</v>
      </c>
      <c r="L308" s="5" t="s">
        <v>593</v>
      </c>
      <c r="M308" s="5" t="s">
        <v>481</v>
      </c>
      <c r="N308" s="54" t="s">
        <v>580</v>
      </c>
      <c r="O308" s="5" t="s">
        <v>483</v>
      </c>
    </row>
    <row r="309" spans="1:15" s="109" customFormat="1" ht="51">
      <c r="A309" s="16" t="s">
        <v>137</v>
      </c>
      <c r="B309" s="12" t="s">
        <v>399</v>
      </c>
      <c r="C309" s="12" t="s">
        <v>1268</v>
      </c>
      <c r="D309" s="4" t="s">
        <v>138</v>
      </c>
      <c r="E309" s="5" t="s">
        <v>139</v>
      </c>
      <c r="F309" s="3">
        <v>879</v>
      </c>
      <c r="G309" s="3" t="s">
        <v>554</v>
      </c>
      <c r="H309" s="5">
        <v>1800</v>
      </c>
      <c r="I309" s="5">
        <v>88401</v>
      </c>
      <c r="J309" s="3" t="s">
        <v>471</v>
      </c>
      <c r="K309" s="177">
        <v>2531816.26</v>
      </c>
      <c r="L309" s="5" t="s">
        <v>593</v>
      </c>
      <c r="M309" s="5" t="s">
        <v>575</v>
      </c>
      <c r="N309" s="54" t="s">
        <v>580</v>
      </c>
      <c r="O309" s="5" t="s">
        <v>483</v>
      </c>
    </row>
    <row r="310" spans="1:15" s="109" customFormat="1" ht="51">
      <c r="A310" s="16" t="s">
        <v>140</v>
      </c>
      <c r="B310" s="12" t="s">
        <v>357</v>
      </c>
      <c r="C310" s="12" t="s">
        <v>141</v>
      </c>
      <c r="D310" s="4" t="s">
        <v>142</v>
      </c>
      <c r="E310" s="5" t="s">
        <v>143</v>
      </c>
      <c r="F310" s="4">
        <v>796</v>
      </c>
      <c r="G310" s="5" t="s">
        <v>470</v>
      </c>
      <c r="H310" s="5">
        <v>7</v>
      </c>
      <c r="I310" s="5">
        <v>88401</v>
      </c>
      <c r="J310" s="3" t="s">
        <v>471</v>
      </c>
      <c r="K310" s="177">
        <v>132465.62</v>
      </c>
      <c r="L310" s="5" t="s">
        <v>593</v>
      </c>
      <c r="M310" s="5" t="s">
        <v>481</v>
      </c>
      <c r="N310" s="54" t="s">
        <v>580</v>
      </c>
      <c r="O310" s="5" t="s">
        <v>483</v>
      </c>
    </row>
    <row r="311" spans="1:15" s="109" customFormat="1" ht="51">
      <c r="A311" s="16" t="s">
        <v>144</v>
      </c>
      <c r="B311" s="12" t="s">
        <v>145</v>
      </c>
      <c r="C311" s="12" t="s">
        <v>146</v>
      </c>
      <c r="D311" s="4" t="s">
        <v>147</v>
      </c>
      <c r="E311" s="5" t="s">
        <v>148</v>
      </c>
      <c r="F311" s="4">
        <v>796</v>
      </c>
      <c r="G311" s="5" t="s">
        <v>470</v>
      </c>
      <c r="H311" s="5">
        <v>87</v>
      </c>
      <c r="I311" s="5">
        <v>88401</v>
      </c>
      <c r="J311" s="3" t="s">
        <v>471</v>
      </c>
      <c r="K311" s="177">
        <v>183336.6</v>
      </c>
      <c r="L311" s="5" t="s">
        <v>593</v>
      </c>
      <c r="M311" s="5" t="s">
        <v>481</v>
      </c>
      <c r="N311" s="54" t="s">
        <v>580</v>
      </c>
      <c r="O311" s="5" t="s">
        <v>483</v>
      </c>
    </row>
    <row r="312" spans="1:15" s="109" customFormat="1" ht="51">
      <c r="A312" s="16" t="s">
        <v>149</v>
      </c>
      <c r="B312" s="12" t="s">
        <v>224</v>
      </c>
      <c r="C312" s="12" t="s">
        <v>150</v>
      </c>
      <c r="D312" s="4" t="s">
        <v>151</v>
      </c>
      <c r="E312" s="5" t="s">
        <v>152</v>
      </c>
      <c r="F312" s="4">
        <v>796</v>
      </c>
      <c r="G312" s="5" t="s">
        <v>470</v>
      </c>
      <c r="H312" s="5">
        <v>7</v>
      </c>
      <c r="I312" s="5">
        <v>88401</v>
      </c>
      <c r="J312" s="3" t="s">
        <v>471</v>
      </c>
      <c r="K312" s="177">
        <v>5287170</v>
      </c>
      <c r="L312" s="5" t="s">
        <v>593</v>
      </c>
      <c r="M312" s="5" t="s">
        <v>481</v>
      </c>
      <c r="N312" s="54" t="s">
        <v>580</v>
      </c>
      <c r="O312" s="5" t="s">
        <v>483</v>
      </c>
    </row>
    <row r="313" spans="1:15" s="109" customFormat="1" ht="51">
      <c r="A313" s="16" t="s">
        <v>153</v>
      </c>
      <c r="B313" s="12" t="s">
        <v>224</v>
      </c>
      <c r="C313" s="12" t="s">
        <v>1366</v>
      </c>
      <c r="D313" s="4" t="s">
        <v>154</v>
      </c>
      <c r="E313" s="5" t="s">
        <v>155</v>
      </c>
      <c r="F313" s="4">
        <v>796</v>
      </c>
      <c r="G313" s="5" t="s">
        <v>470</v>
      </c>
      <c r="H313" s="5">
        <v>7</v>
      </c>
      <c r="I313" s="5">
        <v>88401</v>
      </c>
      <c r="J313" s="3" t="s">
        <v>471</v>
      </c>
      <c r="K313" s="177">
        <v>256060</v>
      </c>
      <c r="L313" s="5" t="s">
        <v>593</v>
      </c>
      <c r="M313" s="5" t="s">
        <v>481</v>
      </c>
      <c r="N313" s="54" t="s">
        <v>580</v>
      </c>
      <c r="O313" s="5" t="s">
        <v>483</v>
      </c>
    </row>
    <row r="314" spans="1:15" s="109" customFormat="1" ht="76.5" customHeight="1">
      <c r="A314" s="16" t="s">
        <v>156</v>
      </c>
      <c r="B314" s="12" t="s">
        <v>357</v>
      </c>
      <c r="C314" s="12" t="s">
        <v>243</v>
      </c>
      <c r="D314" s="4" t="s">
        <v>521</v>
      </c>
      <c r="E314" s="5" t="s">
        <v>330</v>
      </c>
      <c r="F314" s="3">
        <v>879</v>
      </c>
      <c r="G314" s="3" t="s">
        <v>554</v>
      </c>
      <c r="H314" s="5">
        <v>244</v>
      </c>
      <c r="I314" s="5">
        <v>88401</v>
      </c>
      <c r="J314" s="3" t="s">
        <v>471</v>
      </c>
      <c r="K314" s="177">
        <v>118306.8</v>
      </c>
      <c r="L314" s="5" t="s">
        <v>593</v>
      </c>
      <c r="M314" s="5" t="s">
        <v>326</v>
      </c>
      <c r="N314" s="54" t="s">
        <v>580</v>
      </c>
      <c r="O314" s="5" t="s">
        <v>483</v>
      </c>
    </row>
    <row r="315" spans="1:15" s="109" customFormat="1" ht="60">
      <c r="A315" s="16" t="s">
        <v>275</v>
      </c>
      <c r="B315" s="12" t="s">
        <v>276</v>
      </c>
      <c r="C315" s="12" t="s">
        <v>277</v>
      </c>
      <c r="D315" s="4" t="s">
        <v>278</v>
      </c>
      <c r="E315" s="5" t="s">
        <v>279</v>
      </c>
      <c r="F315" s="3">
        <v>879</v>
      </c>
      <c r="G315" s="3" t="s">
        <v>554</v>
      </c>
      <c r="H315" s="5">
        <v>3</v>
      </c>
      <c r="I315" s="5">
        <v>88401</v>
      </c>
      <c r="J315" s="3" t="s">
        <v>471</v>
      </c>
      <c r="K315" s="177">
        <v>36695067.63</v>
      </c>
      <c r="L315" s="5" t="s">
        <v>593</v>
      </c>
      <c r="M315" s="5" t="s">
        <v>481</v>
      </c>
      <c r="N315" s="54" t="s">
        <v>580</v>
      </c>
      <c r="O315" s="5" t="s">
        <v>483</v>
      </c>
    </row>
    <row r="316" spans="1:15" s="109" customFormat="1" ht="60">
      <c r="A316" s="16" t="s">
        <v>280</v>
      </c>
      <c r="B316" s="12" t="s">
        <v>399</v>
      </c>
      <c r="C316" s="12" t="s">
        <v>281</v>
      </c>
      <c r="D316" s="4" t="s">
        <v>114</v>
      </c>
      <c r="E316" s="5" t="s">
        <v>282</v>
      </c>
      <c r="F316" s="4">
        <v>796</v>
      </c>
      <c r="G316" s="5" t="s">
        <v>470</v>
      </c>
      <c r="H316" s="5">
        <v>150</v>
      </c>
      <c r="I316" s="5">
        <v>88401</v>
      </c>
      <c r="J316" s="3" t="s">
        <v>471</v>
      </c>
      <c r="K316" s="177">
        <v>208258.1</v>
      </c>
      <c r="L316" s="5" t="s">
        <v>593</v>
      </c>
      <c r="M316" s="5" t="s">
        <v>481</v>
      </c>
      <c r="N316" s="54" t="s">
        <v>580</v>
      </c>
      <c r="O316" s="5" t="s">
        <v>483</v>
      </c>
    </row>
    <row r="317" spans="1:15" s="109" customFormat="1" ht="60">
      <c r="A317" s="16" t="s">
        <v>283</v>
      </c>
      <c r="B317" s="12" t="s">
        <v>357</v>
      </c>
      <c r="C317" s="12" t="s">
        <v>243</v>
      </c>
      <c r="D317" s="4" t="s">
        <v>521</v>
      </c>
      <c r="E317" s="5" t="s">
        <v>284</v>
      </c>
      <c r="F317" s="3">
        <v>879</v>
      </c>
      <c r="G317" s="3" t="s">
        <v>554</v>
      </c>
      <c r="H317" s="5">
        <v>187</v>
      </c>
      <c r="I317" s="5">
        <v>88401</v>
      </c>
      <c r="J317" s="3" t="s">
        <v>471</v>
      </c>
      <c r="K317" s="177">
        <v>134560.12</v>
      </c>
      <c r="L317" s="5" t="s">
        <v>593</v>
      </c>
      <c r="M317" s="5" t="s">
        <v>481</v>
      </c>
      <c r="N317" s="54" t="s">
        <v>580</v>
      </c>
      <c r="O317" s="5" t="s">
        <v>483</v>
      </c>
    </row>
    <row r="318" spans="1:15" s="109" customFormat="1" ht="60">
      <c r="A318" s="16" t="s">
        <v>285</v>
      </c>
      <c r="B318" s="12" t="s">
        <v>399</v>
      </c>
      <c r="C318" s="12" t="s">
        <v>286</v>
      </c>
      <c r="D318" s="4" t="s">
        <v>287</v>
      </c>
      <c r="E318" s="5" t="s">
        <v>284</v>
      </c>
      <c r="F318" s="3">
        <v>879</v>
      </c>
      <c r="G318" s="3" t="s">
        <v>554</v>
      </c>
      <c r="H318" s="5">
        <v>2705</v>
      </c>
      <c r="I318" s="5">
        <v>88401</v>
      </c>
      <c r="J318" s="3" t="s">
        <v>471</v>
      </c>
      <c r="K318" s="177">
        <v>121250.85</v>
      </c>
      <c r="L318" s="5" t="s">
        <v>593</v>
      </c>
      <c r="M318" s="5" t="s">
        <v>481</v>
      </c>
      <c r="N318" s="54" t="s">
        <v>580</v>
      </c>
      <c r="O318" s="5" t="s">
        <v>483</v>
      </c>
    </row>
    <row r="319" spans="1:15" s="109" customFormat="1" ht="60">
      <c r="A319" s="16" t="s">
        <v>288</v>
      </c>
      <c r="B319" s="12" t="s">
        <v>403</v>
      </c>
      <c r="C319" s="12" t="s">
        <v>547</v>
      </c>
      <c r="D319" s="4" t="s">
        <v>289</v>
      </c>
      <c r="E319" s="5" t="s">
        <v>284</v>
      </c>
      <c r="F319" s="3">
        <v>879</v>
      </c>
      <c r="G319" s="3" t="s">
        <v>554</v>
      </c>
      <c r="H319" s="5">
        <v>80</v>
      </c>
      <c r="I319" s="5">
        <v>88401</v>
      </c>
      <c r="J319" s="3" t="s">
        <v>471</v>
      </c>
      <c r="K319" s="177">
        <v>299107.58</v>
      </c>
      <c r="L319" s="5" t="s">
        <v>593</v>
      </c>
      <c r="M319" s="5" t="s">
        <v>326</v>
      </c>
      <c r="N319" s="54" t="s">
        <v>580</v>
      </c>
      <c r="O319" s="5" t="s">
        <v>483</v>
      </c>
    </row>
    <row r="320" spans="1:15" s="109" customFormat="1" ht="60">
      <c r="A320" s="16" t="s">
        <v>290</v>
      </c>
      <c r="B320" s="12" t="s">
        <v>403</v>
      </c>
      <c r="C320" s="12" t="s">
        <v>404</v>
      </c>
      <c r="D320" s="4" t="s">
        <v>291</v>
      </c>
      <c r="E320" s="5" t="s">
        <v>284</v>
      </c>
      <c r="F320" s="3">
        <v>879</v>
      </c>
      <c r="G320" s="3" t="s">
        <v>554</v>
      </c>
      <c r="H320" s="5">
        <v>329</v>
      </c>
      <c r="I320" s="5">
        <v>88401</v>
      </c>
      <c r="J320" s="3" t="s">
        <v>471</v>
      </c>
      <c r="K320" s="177">
        <v>225213.53</v>
      </c>
      <c r="L320" s="5" t="s">
        <v>593</v>
      </c>
      <c r="M320" s="5" t="s">
        <v>481</v>
      </c>
      <c r="N320" s="54" t="s">
        <v>580</v>
      </c>
      <c r="O320" s="5" t="s">
        <v>483</v>
      </c>
    </row>
    <row r="321" spans="1:15" s="109" customFormat="1" ht="60">
      <c r="A321" s="16" t="s">
        <v>292</v>
      </c>
      <c r="B321" s="12" t="s">
        <v>357</v>
      </c>
      <c r="C321" s="12" t="s">
        <v>293</v>
      </c>
      <c r="D321" s="4" t="s">
        <v>294</v>
      </c>
      <c r="E321" s="5" t="s">
        <v>282</v>
      </c>
      <c r="F321" s="4">
        <v>796</v>
      </c>
      <c r="G321" s="5" t="s">
        <v>470</v>
      </c>
      <c r="H321" s="5">
        <v>25</v>
      </c>
      <c r="I321" s="5">
        <v>88401</v>
      </c>
      <c r="J321" s="3" t="s">
        <v>471</v>
      </c>
      <c r="K321" s="177">
        <v>167319.28</v>
      </c>
      <c r="L321" s="5" t="s">
        <v>593</v>
      </c>
      <c r="M321" s="5" t="s">
        <v>271</v>
      </c>
      <c r="N321" s="54" t="s">
        <v>580</v>
      </c>
      <c r="O321" s="5" t="s">
        <v>483</v>
      </c>
    </row>
    <row r="322" spans="1:15" s="109" customFormat="1" ht="51">
      <c r="A322" s="16" t="s">
        <v>295</v>
      </c>
      <c r="B322" s="12" t="s">
        <v>224</v>
      </c>
      <c r="C322" s="12" t="s">
        <v>1366</v>
      </c>
      <c r="D322" s="4" t="s">
        <v>296</v>
      </c>
      <c r="E322" s="5" t="s">
        <v>155</v>
      </c>
      <c r="F322" s="4">
        <v>796</v>
      </c>
      <c r="G322" s="5" t="s">
        <v>470</v>
      </c>
      <c r="H322" s="5">
        <v>6</v>
      </c>
      <c r="I322" s="5">
        <v>88401</v>
      </c>
      <c r="J322" s="3" t="s">
        <v>471</v>
      </c>
      <c r="K322" s="177">
        <v>434181</v>
      </c>
      <c r="L322" s="5" t="s">
        <v>593</v>
      </c>
      <c r="M322" s="5" t="s">
        <v>481</v>
      </c>
      <c r="N322" s="54" t="s">
        <v>580</v>
      </c>
      <c r="O322" s="5" t="s">
        <v>483</v>
      </c>
    </row>
    <row r="323" spans="1:15" s="109" customFormat="1" ht="60">
      <c r="A323" s="16" t="s">
        <v>297</v>
      </c>
      <c r="B323" s="12" t="s">
        <v>761</v>
      </c>
      <c r="C323" s="12" t="s">
        <v>762</v>
      </c>
      <c r="D323" s="5" t="s">
        <v>369</v>
      </c>
      <c r="E323" s="5" t="s">
        <v>298</v>
      </c>
      <c r="F323" s="4">
        <v>876</v>
      </c>
      <c r="G323" s="5" t="s">
        <v>559</v>
      </c>
      <c r="H323" s="5">
        <v>1</v>
      </c>
      <c r="I323" s="5">
        <v>88401</v>
      </c>
      <c r="J323" s="3" t="s">
        <v>471</v>
      </c>
      <c r="K323" s="177">
        <v>115877</v>
      </c>
      <c r="L323" s="5" t="s">
        <v>593</v>
      </c>
      <c r="M323" s="5" t="s">
        <v>592</v>
      </c>
      <c r="N323" s="54" t="s">
        <v>580</v>
      </c>
      <c r="O323" s="5" t="s">
        <v>483</v>
      </c>
    </row>
    <row r="324" spans="1:17" s="11" customFormat="1" ht="162" customHeight="1">
      <c r="A324" s="16" t="s">
        <v>299</v>
      </c>
      <c r="B324" s="5" t="s">
        <v>759</v>
      </c>
      <c r="C324" s="5" t="s">
        <v>760</v>
      </c>
      <c r="D324" s="5" t="s">
        <v>469</v>
      </c>
      <c r="E324" s="14" t="s">
        <v>300</v>
      </c>
      <c r="F324" s="5">
        <v>796</v>
      </c>
      <c r="G324" s="5" t="s">
        <v>470</v>
      </c>
      <c r="H324" s="5">
        <v>1</v>
      </c>
      <c r="I324" s="5">
        <v>88401</v>
      </c>
      <c r="J324" s="3" t="s">
        <v>471</v>
      </c>
      <c r="K324" s="197">
        <v>5592000</v>
      </c>
      <c r="L324" s="5" t="s">
        <v>593</v>
      </c>
      <c r="M324" s="5" t="s">
        <v>556</v>
      </c>
      <c r="N324" s="5" t="s">
        <v>474</v>
      </c>
      <c r="O324" s="5" t="s">
        <v>475</v>
      </c>
      <c r="P324" s="22"/>
      <c r="Q324" s="6"/>
    </row>
    <row r="325" spans="1:24" s="27" customFormat="1" ht="60">
      <c r="A325" s="16" t="s">
        <v>301</v>
      </c>
      <c r="B325" s="5" t="s">
        <v>224</v>
      </c>
      <c r="C325" s="5" t="s">
        <v>224</v>
      </c>
      <c r="D325" s="5" t="s">
        <v>353</v>
      </c>
      <c r="E325" s="5" t="s">
        <v>227</v>
      </c>
      <c r="F325" s="4">
        <v>796</v>
      </c>
      <c r="G325" s="5" t="s">
        <v>470</v>
      </c>
      <c r="H325" s="5">
        <v>3</v>
      </c>
      <c r="I325" s="5">
        <v>88401</v>
      </c>
      <c r="J325" s="3" t="s">
        <v>471</v>
      </c>
      <c r="K325" s="187">
        <v>3716539.8</v>
      </c>
      <c r="L325" s="5" t="s">
        <v>593</v>
      </c>
      <c r="M325" s="5" t="s">
        <v>556</v>
      </c>
      <c r="N325" s="54" t="s">
        <v>580</v>
      </c>
      <c r="O325" s="5" t="s">
        <v>483</v>
      </c>
      <c r="P325" s="9"/>
      <c r="Q325" s="40"/>
      <c r="R325" s="26"/>
      <c r="S325" s="26"/>
      <c r="T325" s="26"/>
      <c r="U325" s="26"/>
      <c r="V325" s="26"/>
      <c r="W325" s="26"/>
      <c r="X325" s="26"/>
    </row>
    <row r="326" spans="1:15" s="109" customFormat="1" ht="51">
      <c r="A326" s="16" t="s">
        <v>681</v>
      </c>
      <c r="B326" s="5" t="s">
        <v>743</v>
      </c>
      <c r="C326" s="5" t="s">
        <v>827</v>
      </c>
      <c r="D326" s="3" t="s">
        <v>682</v>
      </c>
      <c r="E326" s="5" t="s">
        <v>683</v>
      </c>
      <c r="F326" s="3">
        <v>879</v>
      </c>
      <c r="G326" s="3" t="s">
        <v>554</v>
      </c>
      <c r="H326" s="5">
        <v>1800</v>
      </c>
      <c r="I326" s="5">
        <v>88401</v>
      </c>
      <c r="J326" s="3" t="s">
        <v>471</v>
      </c>
      <c r="K326" s="188">
        <v>115148.54</v>
      </c>
      <c r="L326" s="5" t="s">
        <v>593</v>
      </c>
      <c r="M326" s="5" t="s">
        <v>551</v>
      </c>
      <c r="N326" s="54" t="s">
        <v>580</v>
      </c>
      <c r="O326" s="5" t="s">
        <v>483</v>
      </c>
    </row>
    <row r="327" spans="1:15" s="109" customFormat="1" ht="60">
      <c r="A327" s="16" t="s">
        <v>684</v>
      </c>
      <c r="B327" s="12" t="s">
        <v>399</v>
      </c>
      <c r="C327" s="12" t="s">
        <v>399</v>
      </c>
      <c r="D327" s="4" t="s">
        <v>685</v>
      </c>
      <c r="E327" s="5" t="s">
        <v>284</v>
      </c>
      <c r="F327" s="3">
        <v>796</v>
      </c>
      <c r="G327" s="5" t="s">
        <v>470</v>
      </c>
      <c r="H327" s="5">
        <v>8</v>
      </c>
      <c r="I327" s="5">
        <v>88401</v>
      </c>
      <c r="J327" s="3" t="s">
        <v>471</v>
      </c>
      <c r="K327" s="177">
        <v>9485840.64</v>
      </c>
      <c r="L327" s="5" t="s">
        <v>593</v>
      </c>
      <c r="M327" s="5" t="s">
        <v>556</v>
      </c>
      <c r="N327" s="54" t="s">
        <v>580</v>
      </c>
      <c r="O327" s="5" t="s">
        <v>483</v>
      </c>
    </row>
    <row r="328" spans="1:15" s="109" customFormat="1" ht="60">
      <c r="A328" s="16" t="s">
        <v>686</v>
      </c>
      <c r="B328" s="12" t="s">
        <v>399</v>
      </c>
      <c r="C328" s="12" t="s">
        <v>399</v>
      </c>
      <c r="D328" s="4" t="s">
        <v>687</v>
      </c>
      <c r="E328" s="5" t="s">
        <v>284</v>
      </c>
      <c r="F328" s="3">
        <v>796</v>
      </c>
      <c r="G328" s="5" t="s">
        <v>470</v>
      </c>
      <c r="H328" s="5">
        <v>7</v>
      </c>
      <c r="I328" s="5">
        <v>88401</v>
      </c>
      <c r="J328" s="3" t="s">
        <v>471</v>
      </c>
      <c r="K328" s="177">
        <v>139841.8</v>
      </c>
      <c r="L328" s="5" t="s">
        <v>593</v>
      </c>
      <c r="M328" s="5" t="s">
        <v>481</v>
      </c>
      <c r="N328" s="54" t="s">
        <v>580</v>
      </c>
      <c r="O328" s="5" t="s">
        <v>483</v>
      </c>
    </row>
    <row r="329" spans="1:15" s="109" customFormat="1" ht="60">
      <c r="A329" s="16" t="s">
        <v>688</v>
      </c>
      <c r="B329" s="12" t="s">
        <v>399</v>
      </c>
      <c r="C329" s="12" t="s">
        <v>399</v>
      </c>
      <c r="D329" s="4" t="s">
        <v>685</v>
      </c>
      <c r="E329" s="5" t="s">
        <v>284</v>
      </c>
      <c r="F329" s="3">
        <v>796</v>
      </c>
      <c r="G329" s="5" t="s">
        <v>470</v>
      </c>
      <c r="H329" s="5">
        <v>43</v>
      </c>
      <c r="I329" s="5">
        <v>88401</v>
      </c>
      <c r="J329" s="3" t="s">
        <v>471</v>
      </c>
      <c r="K329" s="177">
        <v>50986393.44</v>
      </c>
      <c r="L329" s="5" t="s">
        <v>593</v>
      </c>
      <c r="M329" s="5" t="s">
        <v>556</v>
      </c>
      <c r="N329" s="54" t="s">
        <v>580</v>
      </c>
      <c r="O329" s="5" t="s">
        <v>483</v>
      </c>
    </row>
    <row r="330" spans="1:15" s="109" customFormat="1" ht="60">
      <c r="A330" s="16" t="s">
        <v>689</v>
      </c>
      <c r="B330" s="12" t="s">
        <v>357</v>
      </c>
      <c r="C330" s="12" t="s">
        <v>1296</v>
      </c>
      <c r="D330" s="4" t="s">
        <v>690</v>
      </c>
      <c r="E330" s="5" t="s">
        <v>284</v>
      </c>
      <c r="F330" s="3">
        <v>879</v>
      </c>
      <c r="G330" s="3" t="s">
        <v>554</v>
      </c>
      <c r="H330" s="5">
        <v>3175</v>
      </c>
      <c r="I330" s="5">
        <v>88401</v>
      </c>
      <c r="J330" s="3" t="s">
        <v>471</v>
      </c>
      <c r="K330" s="177">
        <v>2986444.3</v>
      </c>
      <c r="L330" s="5" t="s">
        <v>593</v>
      </c>
      <c r="M330" s="5" t="s">
        <v>326</v>
      </c>
      <c r="N330" s="54" t="s">
        <v>580</v>
      </c>
      <c r="O330" s="5" t="s">
        <v>483</v>
      </c>
    </row>
    <row r="331" spans="1:15" s="109" customFormat="1" ht="60">
      <c r="A331" s="16" t="s">
        <v>691</v>
      </c>
      <c r="B331" s="12" t="s">
        <v>281</v>
      </c>
      <c r="C331" s="12" t="s">
        <v>281</v>
      </c>
      <c r="D331" s="4" t="s">
        <v>114</v>
      </c>
      <c r="E331" s="5" t="s">
        <v>284</v>
      </c>
      <c r="F331" s="3">
        <v>879</v>
      </c>
      <c r="G331" s="3" t="s">
        <v>554</v>
      </c>
      <c r="H331" s="5">
        <v>600</v>
      </c>
      <c r="I331" s="5">
        <v>88401</v>
      </c>
      <c r="J331" s="3" t="s">
        <v>471</v>
      </c>
      <c r="K331" s="177">
        <v>217049.6</v>
      </c>
      <c r="L331" s="5" t="s">
        <v>593</v>
      </c>
      <c r="M331" s="5" t="s">
        <v>481</v>
      </c>
      <c r="N331" s="54" t="s">
        <v>580</v>
      </c>
      <c r="O331" s="5" t="s">
        <v>483</v>
      </c>
    </row>
    <row r="332" spans="1:15" s="109" customFormat="1" ht="60">
      <c r="A332" s="16" t="s">
        <v>692</v>
      </c>
      <c r="B332" s="12" t="s">
        <v>357</v>
      </c>
      <c r="C332" s="12" t="s">
        <v>243</v>
      </c>
      <c r="D332" s="5" t="s">
        <v>693</v>
      </c>
      <c r="E332" s="5" t="s">
        <v>284</v>
      </c>
      <c r="F332" s="3">
        <v>879</v>
      </c>
      <c r="G332" s="3" t="s">
        <v>554</v>
      </c>
      <c r="H332" s="5">
        <v>440</v>
      </c>
      <c r="I332" s="5">
        <v>88401</v>
      </c>
      <c r="J332" s="3" t="s">
        <v>471</v>
      </c>
      <c r="K332" s="177">
        <v>233609.32</v>
      </c>
      <c r="L332" s="5" t="s">
        <v>593</v>
      </c>
      <c r="M332" s="5" t="s">
        <v>575</v>
      </c>
      <c r="N332" s="54" t="s">
        <v>580</v>
      </c>
      <c r="O332" s="5" t="s">
        <v>483</v>
      </c>
    </row>
    <row r="333" spans="1:15" s="109" customFormat="1" ht="60">
      <c r="A333" s="16" t="s">
        <v>694</v>
      </c>
      <c r="B333" s="12" t="s">
        <v>357</v>
      </c>
      <c r="C333" s="12" t="s">
        <v>1296</v>
      </c>
      <c r="D333" s="5" t="s">
        <v>695</v>
      </c>
      <c r="E333" s="5" t="s">
        <v>284</v>
      </c>
      <c r="F333" s="3">
        <v>879</v>
      </c>
      <c r="G333" s="3" t="s">
        <v>554</v>
      </c>
      <c r="H333" s="5">
        <v>329</v>
      </c>
      <c r="I333" s="5">
        <v>88401</v>
      </c>
      <c r="J333" s="3" t="s">
        <v>471</v>
      </c>
      <c r="K333" s="177">
        <v>547700.54</v>
      </c>
      <c r="L333" s="5" t="s">
        <v>593</v>
      </c>
      <c r="M333" s="5" t="s">
        <v>575</v>
      </c>
      <c r="N333" s="54" t="s">
        <v>580</v>
      </c>
      <c r="O333" s="5" t="s">
        <v>483</v>
      </c>
    </row>
    <row r="334" spans="1:15" s="109" customFormat="1" ht="60">
      <c r="A334" s="16" t="s">
        <v>696</v>
      </c>
      <c r="B334" s="12" t="s">
        <v>357</v>
      </c>
      <c r="C334" s="12" t="s">
        <v>1296</v>
      </c>
      <c r="D334" s="5" t="s">
        <v>695</v>
      </c>
      <c r="E334" s="5" t="s">
        <v>284</v>
      </c>
      <c r="F334" s="3">
        <v>879</v>
      </c>
      <c r="G334" s="3" t="s">
        <v>554</v>
      </c>
      <c r="H334" s="5">
        <v>80</v>
      </c>
      <c r="I334" s="5">
        <v>88401</v>
      </c>
      <c r="J334" s="3" t="s">
        <v>471</v>
      </c>
      <c r="K334" s="177">
        <v>140378.7</v>
      </c>
      <c r="L334" s="5" t="s">
        <v>593</v>
      </c>
      <c r="M334" s="5" t="s">
        <v>575</v>
      </c>
      <c r="N334" s="54" t="s">
        <v>580</v>
      </c>
      <c r="O334" s="5" t="s">
        <v>483</v>
      </c>
    </row>
    <row r="335" spans="1:15" s="181" customFormat="1" ht="60">
      <c r="A335" s="16" t="s">
        <v>697</v>
      </c>
      <c r="B335" s="12" t="s">
        <v>177</v>
      </c>
      <c r="C335" s="12" t="s">
        <v>698</v>
      </c>
      <c r="D335" s="5" t="s">
        <v>699</v>
      </c>
      <c r="E335" s="5" t="s">
        <v>284</v>
      </c>
      <c r="F335" s="3">
        <v>796</v>
      </c>
      <c r="G335" s="5" t="s">
        <v>470</v>
      </c>
      <c r="H335" s="5">
        <v>20</v>
      </c>
      <c r="I335" s="5">
        <v>88401</v>
      </c>
      <c r="J335" s="3" t="s">
        <v>471</v>
      </c>
      <c r="K335" s="177">
        <v>819050.27</v>
      </c>
      <c r="L335" s="5" t="s">
        <v>593</v>
      </c>
      <c r="M335" s="5" t="s">
        <v>556</v>
      </c>
      <c r="N335" s="54" t="s">
        <v>580</v>
      </c>
      <c r="O335" s="5" t="s">
        <v>483</v>
      </c>
    </row>
    <row r="336" spans="1:15" s="181" customFormat="1" ht="60">
      <c r="A336" s="16" t="s">
        <v>700</v>
      </c>
      <c r="B336" s="12" t="s">
        <v>177</v>
      </c>
      <c r="C336" s="12" t="s">
        <v>177</v>
      </c>
      <c r="D336" s="5" t="s">
        <v>701</v>
      </c>
      <c r="E336" s="5" t="s">
        <v>284</v>
      </c>
      <c r="F336" s="3">
        <v>796</v>
      </c>
      <c r="G336" s="5" t="s">
        <v>470</v>
      </c>
      <c r="H336" s="5">
        <v>16</v>
      </c>
      <c r="I336" s="5">
        <v>88401</v>
      </c>
      <c r="J336" s="3" t="s">
        <v>471</v>
      </c>
      <c r="K336" s="177">
        <v>951273.52</v>
      </c>
      <c r="L336" s="5" t="s">
        <v>593</v>
      </c>
      <c r="M336" s="5" t="s">
        <v>481</v>
      </c>
      <c r="N336" s="54" t="s">
        <v>580</v>
      </c>
      <c r="O336" s="5" t="s">
        <v>483</v>
      </c>
    </row>
    <row r="337" spans="1:15" s="181" customFormat="1" ht="60">
      <c r="A337" s="16" t="s">
        <v>858</v>
      </c>
      <c r="B337" s="12" t="s">
        <v>177</v>
      </c>
      <c r="C337" s="12" t="s">
        <v>177</v>
      </c>
      <c r="D337" s="5" t="s">
        <v>702</v>
      </c>
      <c r="E337" s="5" t="s">
        <v>284</v>
      </c>
      <c r="F337" s="3">
        <v>796</v>
      </c>
      <c r="G337" s="5" t="s">
        <v>470</v>
      </c>
      <c r="H337" s="5">
        <v>1</v>
      </c>
      <c r="I337" s="5">
        <v>88401</v>
      </c>
      <c r="J337" s="3" t="s">
        <v>471</v>
      </c>
      <c r="K337" s="177">
        <v>91486.58</v>
      </c>
      <c r="L337" s="5" t="s">
        <v>593</v>
      </c>
      <c r="M337" s="5" t="s">
        <v>481</v>
      </c>
      <c r="N337" s="54" t="s">
        <v>580</v>
      </c>
      <c r="O337" s="5" t="s">
        <v>483</v>
      </c>
    </row>
    <row r="338" spans="1:15" s="181" customFormat="1" ht="51">
      <c r="A338" s="16" t="s">
        <v>703</v>
      </c>
      <c r="B338" s="5" t="s">
        <v>743</v>
      </c>
      <c r="C338" s="5" t="s">
        <v>744</v>
      </c>
      <c r="D338" s="5" t="s">
        <v>590</v>
      </c>
      <c r="E338" s="5" t="s">
        <v>704</v>
      </c>
      <c r="F338" s="12" t="s">
        <v>591</v>
      </c>
      <c r="G338" s="5" t="s">
        <v>679</v>
      </c>
      <c r="H338" s="5">
        <v>940</v>
      </c>
      <c r="I338" s="5">
        <v>88401</v>
      </c>
      <c r="J338" s="3" t="s">
        <v>471</v>
      </c>
      <c r="K338" s="177">
        <v>409494.46</v>
      </c>
      <c r="L338" s="5" t="s">
        <v>593</v>
      </c>
      <c r="M338" s="5" t="s">
        <v>530</v>
      </c>
      <c r="N338" s="54" t="s">
        <v>580</v>
      </c>
      <c r="O338" s="5" t="s">
        <v>483</v>
      </c>
    </row>
    <row r="339" spans="1:15" s="181" customFormat="1" ht="60">
      <c r="A339" s="16" t="s">
        <v>705</v>
      </c>
      <c r="B339" s="5" t="s">
        <v>1268</v>
      </c>
      <c r="C339" s="5" t="s">
        <v>1268</v>
      </c>
      <c r="D339" s="5" t="s">
        <v>706</v>
      </c>
      <c r="E339" s="5" t="s">
        <v>284</v>
      </c>
      <c r="F339" s="3">
        <v>879</v>
      </c>
      <c r="G339" s="3" t="s">
        <v>554</v>
      </c>
      <c r="H339" s="5">
        <v>5000</v>
      </c>
      <c r="I339" s="5">
        <v>88401</v>
      </c>
      <c r="J339" s="3" t="s">
        <v>471</v>
      </c>
      <c r="K339" s="177">
        <v>229976.76</v>
      </c>
      <c r="L339" s="5" t="s">
        <v>593</v>
      </c>
      <c r="M339" s="5" t="s">
        <v>481</v>
      </c>
      <c r="N339" s="54" t="s">
        <v>580</v>
      </c>
      <c r="O339" s="5" t="s">
        <v>483</v>
      </c>
    </row>
    <row r="340" spans="1:15" s="181" customFormat="1" ht="45">
      <c r="A340" s="16" t="s">
        <v>707</v>
      </c>
      <c r="B340" s="12" t="s">
        <v>526</v>
      </c>
      <c r="C340" s="12" t="s">
        <v>543</v>
      </c>
      <c r="D340" s="4" t="s">
        <v>544</v>
      </c>
      <c r="E340" s="5" t="s">
        <v>545</v>
      </c>
      <c r="F340" s="14">
        <v>876</v>
      </c>
      <c r="G340" s="31" t="s">
        <v>559</v>
      </c>
      <c r="H340" s="5">
        <v>1</v>
      </c>
      <c r="I340" s="5">
        <v>88401</v>
      </c>
      <c r="J340" s="3" t="s">
        <v>471</v>
      </c>
      <c r="K340" s="177">
        <v>13093745</v>
      </c>
      <c r="L340" s="5" t="s">
        <v>593</v>
      </c>
      <c r="M340" s="5" t="s">
        <v>481</v>
      </c>
      <c r="N340" s="54" t="s">
        <v>474</v>
      </c>
      <c r="O340" s="5" t="s">
        <v>475</v>
      </c>
    </row>
    <row r="341" spans="1:15" s="109" customFormat="1" ht="60">
      <c r="A341" s="16" t="s">
        <v>1174</v>
      </c>
      <c r="B341" s="12" t="s">
        <v>224</v>
      </c>
      <c r="C341" s="12" t="s">
        <v>224</v>
      </c>
      <c r="D341" s="3" t="s">
        <v>1175</v>
      </c>
      <c r="E341" s="5" t="s">
        <v>284</v>
      </c>
      <c r="F341" s="3">
        <v>879</v>
      </c>
      <c r="G341" s="3" t="s">
        <v>554</v>
      </c>
      <c r="H341" s="5">
        <v>28</v>
      </c>
      <c r="I341" s="5">
        <v>88401</v>
      </c>
      <c r="J341" s="3" t="s">
        <v>471</v>
      </c>
      <c r="K341" s="177">
        <v>9338210.01</v>
      </c>
      <c r="L341" s="5" t="s">
        <v>593</v>
      </c>
      <c r="M341" s="5" t="s">
        <v>551</v>
      </c>
      <c r="N341" s="54" t="s">
        <v>580</v>
      </c>
      <c r="O341" s="5" t="s">
        <v>483</v>
      </c>
    </row>
    <row r="342" spans="1:15" s="109" customFormat="1" ht="60">
      <c r="A342" s="16" t="s">
        <v>1176</v>
      </c>
      <c r="B342" s="12" t="s">
        <v>1177</v>
      </c>
      <c r="C342" s="12" t="s">
        <v>265</v>
      </c>
      <c r="D342" s="4" t="s">
        <v>1178</v>
      </c>
      <c r="E342" s="5" t="s">
        <v>284</v>
      </c>
      <c r="F342" s="3">
        <v>796</v>
      </c>
      <c r="G342" s="5" t="s">
        <v>470</v>
      </c>
      <c r="H342" s="5">
        <v>1</v>
      </c>
      <c r="I342" s="5">
        <v>88401</v>
      </c>
      <c r="J342" s="3" t="s">
        <v>471</v>
      </c>
      <c r="K342" s="177">
        <v>1860978</v>
      </c>
      <c r="L342" s="5" t="s">
        <v>593</v>
      </c>
      <c r="M342" s="5" t="s">
        <v>556</v>
      </c>
      <c r="N342" s="54" t="s">
        <v>580</v>
      </c>
      <c r="O342" s="5" t="s">
        <v>483</v>
      </c>
    </row>
    <row r="343" spans="1:15" s="181" customFormat="1" ht="45">
      <c r="A343" s="16" t="s">
        <v>1179</v>
      </c>
      <c r="B343" s="12" t="s">
        <v>769</v>
      </c>
      <c r="C343" s="12" t="s">
        <v>1180</v>
      </c>
      <c r="D343" s="4" t="s">
        <v>583</v>
      </c>
      <c r="E343" s="5" t="s">
        <v>1352</v>
      </c>
      <c r="F343" s="3">
        <v>166</v>
      </c>
      <c r="G343" s="5" t="s">
        <v>122</v>
      </c>
      <c r="H343" s="5">
        <v>30000</v>
      </c>
      <c r="I343" s="5">
        <v>88401</v>
      </c>
      <c r="J343" s="3" t="s">
        <v>471</v>
      </c>
      <c r="K343" s="177">
        <v>1320000</v>
      </c>
      <c r="L343" s="5" t="s">
        <v>593</v>
      </c>
      <c r="M343" s="5" t="s">
        <v>481</v>
      </c>
      <c r="N343" s="54" t="s">
        <v>474</v>
      </c>
      <c r="O343" s="5" t="s">
        <v>475</v>
      </c>
    </row>
    <row r="344" spans="1:15" s="181" customFormat="1" ht="45">
      <c r="A344" s="16" t="s">
        <v>1181</v>
      </c>
      <c r="B344" s="5" t="s">
        <v>743</v>
      </c>
      <c r="C344" s="5" t="s">
        <v>744</v>
      </c>
      <c r="D344" s="5" t="s">
        <v>590</v>
      </c>
      <c r="E344" s="5" t="s">
        <v>704</v>
      </c>
      <c r="F344" s="12" t="s">
        <v>591</v>
      </c>
      <c r="G344" s="5" t="s">
        <v>679</v>
      </c>
      <c r="H344" s="5">
        <v>1850</v>
      </c>
      <c r="I344" s="5">
        <v>88401</v>
      </c>
      <c r="J344" s="3" t="s">
        <v>471</v>
      </c>
      <c r="K344" s="177">
        <v>573037.5</v>
      </c>
      <c r="L344" s="5" t="s">
        <v>592</v>
      </c>
      <c r="M344" s="5" t="s">
        <v>363</v>
      </c>
      <c r="N344" s="54" t="s">
        <v>474</v>
      </c>
      <c r="O344" s="5" t="s">
        <v>475</v>
      </c>
    </row>
    <row r="345" spans="1:15" s="109" customFormat="1" ht="60">
      <c r="A345" s="16" t="s">
        <v>1182</v>
      </c>
      <c r="B345" s="12" t="s">
        <v>652</v>
      </c>
      <c r="C345" s="12" t="s">
        <v>651</v>
      </c>
      <c r="D345" s="4" t="s">
        <v>1183</v>
      </c>
      <c r="E345" s="5" t="s">
        <v>284</v>
      </c>
      <c r="F345" s="3">
        <v>796</v>
      </c>
      <c r="G345" s="5" t="s">
        <v>470</v>
      </c>
      <c r="H345" s="5">
        <v>1</v>
      </c>
      <c r="I345" s="5">
        <v>88401</v>
      </c>
      <c r="J345" s="3" t="s">
        <v>471</v>
      </c>
      <c r="K345" s="177">
        <v>5061056.58</v>
      </c>
      <c r="L345" s="5" t="s">
        <v>593</v>
      </c>
      <c r="M345" s="5" t="s">
        <v>481</v>
      </c>
      <c r="N345" s="54" t="s">
        <v>580</v>
      </c>
      <c r="O345" s="5" t="s">
        <v>483</v>
      </c>
    </row>
    <row r="346" spans="1:15" s="109" customFormat="1" ht="60">
      <c r="A346" s="16" t="s">
        <v>1184</v>
      </c>
      <c r="B346" s="12" t="s">
        <v>1177</v>
      </c>
      <c r="C346" s="12" t="s">
        <v>265</v>
      </c>
      <c r="D346" s="4" t="s">
        <v>1183</v>
      </c>
      <c r="E346" s="5" t="s">
        <v>284</v>
      </c>
      <c r="F346" s="3">
        <v>796</v>
      </c>
      <c r="G346" s="5" t="s">
        <v>470</v>
      </c>
      <c r="H346" s="5">
        <v>1</v>
      </c>
      <c r="I346" s="5">
        <v>88401</v>
      </c>
      <c r="J346" s="3" t="s">
        <v>471</v>
      </c>
      <c r="K346" s="177">
        <v>4897846.06</v>
      </c>
      <c r="L346" s="5" t="s">
        <v>593</v>
      </c>
      <c r="M346" s="5" t="s">
        <v>481</v>
      </c>
      <c r="N346" s="54" t="s">
        <v>580</v>
      </c>
      <c r="O346" s="5" t="s">
        <v>483</v>
      </c>
    </row>
    <row r="347" spans="1:15" s="109" customFormat="1" ht="60">
      <c r="A347" s="16" t="s">
        <v>1185</v>
      </c>
      <c r="B347" s="12" t="s">
        <v>1186</v>
      </c>
      <c r="C347" s="12" t="s">
        <v>1186</v>
      </c>
      <c r="D347" s="4" t="s">
        <v>1187</v>
      </c>
      <c r="E347" s="5" t="s">
        <v>284</v>
      </c>
      <c r="F347" s="3">
        <v>796</v>
      </c>
      <c r="G347" s="5" t="s">
        <v>470</v>
      </c>
      <c r="H347" s="5">
        <v>4</v>
      </c>
      <c r="I347" s="5">
        <v>88401</v>
      </c>
      <c r="J347" s="3" t="s">
        <v>471</v>
      </c>
      <c r="K347" s="177">
        <v>33039917.4</v>
      </c>
      <c r="L347" s="5" t="s">
        <v>593</v>
      </c>
      <c r="M347" s="5" t="s">
        <v>1188</v>
      </c>
      <c r="N347" s="54" t="s">
        <v>580</v>
      </c>
      <c r="O347" s="5" t="s">
        <v>483</v>
      </c>
    </row>
    <row r="348" spans="1:15" s="109" customFormat="1" ht="51">
      <c r="A348" s="16" t="s">
        <v>1189</v>
      </c>
      <c r="B348" s="12" t="s">
        <v>1177</v>
      </c>
      <c r="C348" s="12" t="s">
        <v>265</v>
      </c>
      <c r="D348" s="4" t="s">
        <v>1190</v>
      </c>
      <c r="E348" s="5" t="s">
        <v>1191</v>
      </c>
      <c r="F348" s="3">
        <v>796</v>
      </c>
      <c r="G348" s="5" t="s">
        <v>470</v>
      </c>
      <c r="H348" s="5">
        <v>2</v>
      </c>
      <c r="I348" s="5">
        <v>88401</v>
      </c>
      <c r="J348" s="3" t="s">
        <v>471</v>
      </c>
      <c r="K348" s="177">
        <v>37607391.78</v>
      </c>
      <c r="L348" s="5" t="s">
        <v>593</v>
      </c>
      <c r="M348" s="5" t="s">
        <v>481</v>
      </c>
      <c r="N348" s="54" t="s">
        <v>580</v>
      </c>
      <c r="O348" s="5" t="s">
        <v>483</v>
      </c>
    </row>
    <row r="349" spans="1:15" s="109" customFormat="1" ht="51">
      <c r="A349" s="16" t="s">
        <v>1192</v>
      </c>
      <c r="B349" s="12" t="s">
        <v>1177</v>
      </c>
      <c r="C349" s="12" t="s">
        <v>265</v>
      </c>
      <c r="D349" s="4" t="s">
        <v>1193</v>
      </c>
      <c r="E349" s="5" t="s">
        <v>1191</v>
      </c>
      <c r="F349" s="3">
        <v>796</v>
      </c>
      <c r="G349" s="5" t="s">
        <v>470</v>
      </c>
      <c r="H349" s="5">
        <v>2</v>
      </c>
      <c r="I349" s="5">
        <v>88401</v>
      </c>
      <c r="J349" s="3" t="s">
        <v>471</v>
      </c>
      <c r="K349" s="177">
        <v>37101602.48</v>
      </c>
      <c r="L349" s="5" t="s">
        <v>593</v>
      </c>
      <c r="M349" s="5" t="s">
        <v>1188</v>
      </c>
      <c r="N349" s="54" t="s">
        <v>580</v>
      </c>
      <c r="O349" s="5" t="s">
        <v>483</v>
      </c>
    </row>
    <row r="350" spans="1:15" s="109" customFormat="1" ht="51">
      <c r="A350" s="16" t="s">
        <v>1194</v>
      </c>
      <c r="B350" s="12" t="s">
        <v>1177</v>
      </c>
      <c r="C350" s="12" t="s">
        <v>265</v>
      </c>
      <c r="D350" s="4" t="s">
        <v>1195</v>
      </c>
      <c r="E350" s="5" t="s">
        <v>1191</v>
      </c>
      <c r="F350" s="3">
        <v>796</v>
      </c>
      <c r="G350" s="5" t="s">
        <v>470</v>
      </c>
      <c r="H350" s="5">
        <v>1</v>
      </c>
      <c r="I350" s="5">
        <v>88401</v>
      </c>
      <c r="J350" s="3" t="s">
        <v>471</v>
      </c>
      <c r="K350" s="177">
        <v>3370670</v>
      </c>
      <c r="L350" s="5" t="s">
        <v>593</v>
      </c>
      <c r="M350" s="5" t="s">
        <v>1196</v>
      </c>
      <c r="N350" s="54" t="s">
        <v>580</v>
      </c>
      <c r="O350" s="5" t="s">
        <v>483</v>
      </c>
    </row>
    <row r="351" spans="1:15" s="109" customFormat="1" ht="60">
      <c r="A351" s="16" t="s">
        <v>1197</v>
      </c>
      <c r="B351" s="12" t="s">
        <v>220</v>
      </c>
      <c r="C351" s="12" t="s">
        <v>220</v>
      </c>
      <c r="D351" s="4" t="s">
        <v>1198</v>
      </c>
      <c r="E351" s="5" t="s">
        <v>1199</v>
      </c>
      <c r="F351" s="3">
        <v>796</v>
      </c>
      <c r="G351" s="5" t="s">
        <v>470</v>
      </c>
      <c r="H351" s="5">
        <v>28</v>
      </c>
      <c r="I351" s="5">
        <v>88401</v>
      </c>
      <c r="J351" s="3" t="s">
        <v>471</v>
      </c>
      <c r="K351" s="177">
        <v>840965.94</v>
      </c>
      <c r="L351" s="5" t="s">
        <v>592</v>
      </c>
      <c r="M351" s="5" t="s">
        <v>481</v>
      </c>
      <c r="N351" s="54" t="s">
        <v>580</v>
      </c>
      <c r="O351" s="5" t="s">
        <v>483</v>
      </c>
    </row>
    <row r="352" spans="1:15" s="109" customFormat="1" ht="60">
      <c r="A352" s="16" t="s">
        <v>1200</v>
      </c>
      <c r="B352" s="12" t="s">
        <v>177</v>
      </c>
      <c r="C352" s="12" t="s">
        <v>177</v>
      </c>
      <c r="D352" s="4" t="s">
        <v>1201</v>
      </c>
      <c r="E352" s="5" t="s">
        <v>284</v>
      </c>
      <c r="F352" s="3">
        <v>796</v>
      </c>
      <c r="G352" s="5" t="s">
        <v>470</v>
      </c>
      <c r="H352" s="5">
        <v>200</v>
      </c>
      <c r="I352" s="5">
        <v>88401</v>
      </c>
      <c r="J352" s="3" t="s">
        <v>471</v>
      </c>
      <c r="K352" s="177">
        <v>12823296</v>
      </c>
      <c r="L352" s="5" t="s">
        <v>592</v>
      </c>
      <c r="M352" s="5" t="s">
        <v>1188</v>
      </c>
      <c r="N352" s="54" t="s">
        <v>580</v>
      </c>
      <c r="O352" s="5" t="s">
        <v>483</v>
      </c>
    </row>
    <row r="353" spans="1:15" s="181" customFormat="1" ht="60">
      <c r="A353" s="16" t="s">
        <v>1202</v>
      </c>
      <c r="B353" s="12" t="s">
        <v>742</v>
      </c>
      <c r="C353" s="12" t="s">
        <v>1203</v>
      </c>
      <c r="D353" s="4" t="s">
        <v>1204</v>
      </c>
      <c r="E353" s="5" t="s">
        <v>1352</v>
      </c>
      <c r="F353" s="12" t="s">
        <v>1321</v>
      </c>
      <c r="G353" s="5" t="s">
        <v>1322</v>
      </c>
      <c r="H353" s="5">
        <v>5738.04</v>
      </c>
      <c r="I353" s="5">
        <v>88401</v>
      </c>
      <c r="J353" s="3" t="s">
        <v>471</v>
      </c>
      <c r="K353" s="177">
        <v>1176120</v>
      </c>
      <c r="L353" s="5" t="s">
        <v>593</v>
      </c>
      <c r="M353" s="5" t="s">
        <v>556</v>
      </c>
      <c r="N353" s="54" t="s">
        <v>474</v>
      </c>
      <c r="O353" s="5" t="s">
        <v>475</v>
      </c>
    </row>
    <row r="354" spans="1:15" s="181" customFormat="1" ht="60">
      <c r="A354" s="16" t="s">
        <v>1205</v>
      </c>
      <c r="B354" s="126" t="s">
        <v>89</v>
      </c>
      <c r="C354" s="127" t="s">
        <v>1206</v>
      </c>
      <c r="D354" s="4" t="s">
        <v>1207</v>
      </c>
      <c r="E354" s="4" t="s">
        <v>587</v>
      </c>
      <c r="F354" s="3">
        <v>879</v>
      </c>
      <c r="G354" s="3" t="s">
        <v>554</v>
      </c>
      <c r="H354" s="5">
        <v>400</v>
      </c>
      <c r="I354" s="5">
        <v>88401</v>
      </c>
      <c r="J354" s="3" t="s">
        <v>471</v>
      </c>
      <c r="K354" s="177">
        <v>2572046</v>
      </c>
      <c r="L354" s="5" t="s">
        <v>593</v>
      </c>
      <c r="M354" s="5" t="s">
        <v>1188</v>
      </c>
      <c r="N354" s="54" t="s">
        <v>474</v>
      </c>
      <c r="O354" s="5" t="s">
        <v>475</v>
      </c>
    </row>
    <row r="355" spans="1:15" s="181" customFormat="1" ht="51">
      <c r="A355" s="16" t="s">
        <v>1208</v>
      </c>
      <c r="B355" s="126" t="s">
        <v>1209</v>
      </c>
      <c r="C355" s="127" t="s">
        <v>1210</v>
      </c>
      <c r="D355" s="4" t="s">
        <v>1211</v>
      </c>
      <c r="E355" s="4" t="s">
        <v>1212</v>
      </c>
      <c r="F355" s="3">
        <v>879</v>
      </c>
      <c r="G355" s="3" t="s">
        <v>554</v>
      </c>
      <c r="H355" s="5">
        <v>42</v>
      </c>
      <c r="I355" s="5">
        <v>88401</v>
      </c>
      <c r="J355" s="3" t="s">
        <v>471</v>
      </c>
      <c r="K355" s="188">
        <v>9562</v>
      </c>
      <c r="L355" s="5" t="s">
        <v>593</v>
      </c>
      <c r="M355" s="5" t="s">
        <v>556</v>
      </c>
      <c r="N355" s="54" t="s">
        <v>580</v>
      </c>
      <c r="O355" s="5" t="s">
        <v>483</v>
      </c>
    </row>
    <row r="356" spans="1:15" s="181" customFormat="1" ht="51">
      <c r="A356" s="16" t="s">
        <v>1213</v>
      </c>
      <c r="B356" s="16" t="s">
        <v>399</v>
      </c>
      <c r="C356" s="16" t="s">
        <v>1268</v>
      </c>
      <c r="D356" s="4" t="s">
        <v>1214</v>
      </c>
      <c r="E356" s="5" t="s">
        <v>1215</v>
      </c>
      <c r="F356" s="4">
        <v>796</v>
      </c>
      <c r="G356" s="5" t="s">
        <v>470</v>
      </c>
      <c r="H356" s="5">
        <v>7600</v>
      </c>
      <c r="I356" s="5">
        <v>88401</v>
      </c>
      <c r="J356" s="3" t="s">
        <v>471</v>
      </c>
      <c r="K356" s="177">
        <v>1764600.95</v>
      </c>
      <c r="L356" s="5" t="s">
        <v>593</v>
      </c>
      <c r="M356" s="5" t="s">
        <v>575</v>
      </c>
      <c r="N356" s="54" t="s">
        <v>580</v>
      </c>
      <c r="O356" s="5" t="s">
        <v>483</v>
      </c>
    </row>
    <row r="357" spans="1:15" s="109" customFormat="1" ht="51">
      <c r="A357" s="16" t="s">
        <v>33</v>
      </c>
      <c r="B357" s="12" t="s">
        <v>403</v>
      </c>
      <c r="C357" s="12" t="s">
        <v>1305</v>
      </c>
      <c r="D357" s="4" t="s">
        <v>1306</v>
      </c>
      <c r="E357" s="5" t="s">
        <v>1307</v>
      </c>
      <c r="F357" s="3">
        <v>879</v>
      </c>
      <c r="G357" s="3" t="s">
        <v>554</v>
      </c>
      <c r="H357" s="5">
        <v>3260</v>
      </c>
      <c r="I357" s="5">
        <v>88401</v>
      </c>
      <c r="J357" s="3" t="s">
        <v>471</v>
      </c>
      <c r="K357" s="177">
        <v>2986603.99</v>
      </c>
      <c r="L357" s="5" t="s">
        <v>592</v>
      </c>
      <c r="M357" s="5" t="s">
        <v>271</v>
      </c>
      <c r="N357" s="54" t="s">
        <v>580</v>
      </c>
      <c r="O357" s="5" t="s">
        <v>483</v>
      </c>
    </row>
    <row r="358" spans="1:15" s="109" customFormat="1" ht="51">
      <c r="A358" s="16" t="s">
        <v>34</v>
      </c>
      <c r="B358" s="12" t="s">
        <v>403</v>
      </c>
      <c r="C358" s="12" t="s">
        <v>1305</v>
      </c>
      <c r="D358" s="4" t="s">
        <v>1306</v>
      </c>
      <c r="E358" s="5" t="s">
        <v>1307</v>
      </c>
      <c r="F358" s="3">
        <v>879</v>
      </c>
      <c r="G358" s="3" t="s">
        <v>554</v>
      </c>
      <c r="H358" s="5">
        <v>3000</v>
      </c>
      <c r="I358" s="5">
        <v>88401</v>
      </c>
      <c r="J358" s="3" t="s">
        <v>471</v>
      </c>
      <c r="K358" s="177">
        <v>2748212.59</v>
      </c>
      <c r="L358" s="5" t="s">
        <v>592</v>
      </c>
      <c r="M358" s="5" t="s">
        <v>271</v>
      </c>
      <c r="N358" s="54" t="s">
        <v>580</v>
      </c>
      <c r="O358" s="5" t="s">
        <v>483</v>
      </c>
    </row>
    <row r="359" spans="1:17" s="11" customFormat="1" ht="45">
      <c r="A359" s="16" t="s">
        <v>35</v>
      </c>
      <c r="B359" s="16" t="s">
        <v>732</v>
      </c>
      <c r="C359" s="16" t="s">
        <v>830</v>
      </c>
      <c r="D359" s="20" t="s">
        <v>1241</v>
      </c>
      <c r="E359" s="3" t="s">
        <v>494</v>
      </c>
      <c r="F359" s="3">
        <v>796</v>
      </c>
      <c r="G359" s="3" t="s">
        <v>470</v>
      </c>
      <c r="H359" s="2">
        <v>1</v>
      </c>
      <c r="I359" s="5">
        <v>88401</v>
      </c>
      <c r="J359" s="3" t="s">
        <v>471</v>
      </c>
      <c r="K359" s="56">
        <v>1844000</v>
      </c>
      <c r="L359" s="5" t="s">
        <v>592</v>
      </c>
      <c r="M359" s="5" t="s">
        <v>481</v>
      </c>
      <c r="N359" s="5" t="s">
        <v>474</v>
      </c>
      <c r="O359" s="3" t="s">
        <v>475</v>
      </c>
      <c r="P359" s="22"/>
      <c r="Q359" s="6"/>
    </row>
    <row r="360" spans="1:17" s="11" customFormat="1" ht="45">
      <c r="A360" s="16" t="s">
        <v>36</v>
      </c>
      <c r="B360" s="16" t="s">
        <v>732</v>
      </c>
      <c r="C360" s="16" t="s">
        <v>763</v>
      </c>
      <c r="D360" s="20" t="s">
        <v>103</v>
      </c>
      <c r="E360" s="3" t="s">
        <v>497</v>
      </c>
      <c r="F360" s="3">
        <v>796</v>
      </c>
      <c r="G360" s="3" t="s">
        <v>470</v>
      </c>
      <c r="H360" s="2">
        <v>1</v>
      </c>
      <c r="I360" s="5">
        <v>88401</v>
      </c>
      <c r="J360" s="3" t="s">
        <v>471</v>
      </c>
      <c r="K360" s="56">
        <v>3788000</v>
      </c>
      <c r="L360" s="5" t="s">
        <v>592</v>
      </c>
      <c r="M360" s="5" t="s">
        <v>481</v>
      </c>
      <c r="N360" s="5" t="s">
        <v>474</v>
      </c>
      <c r="O360" s="3" t="s">
        <v>475</v>
      </c>
      <c r="P360" s="22"/>
      <c r="Q360" s="6"/>
    </row>
    <row r="361" spans="1:15" s="109" customFormat="1" ht="60">
      <c r="A361" s="16" t="s">
        <v>37</v>
      </c>
      <c r="B361" s="12" t="s">
        <v>177</v>
      </c>
      <c r="C361" s="12" t="s">
        <v>177</v>
      </c>
      <c r="D361" s="3" t="s">
        <v>702</v>
      </c>
      <c r="E361" s="5" t="s">
        <v>284</v>
      </c>
      <c r="F361" s="3">
        <v>796</v>
      </c>
      <c r="G361" s="5" t="s">
        <v>470</v>
      </c>
      <c r="H361" s="5">
        <v>2</v>
      </c>
      <c r="I361" s="5">
        <v>88401</v>
      </c>
      <c r="J361" s="3" t="s">
        <v>471</v>
      </c>
      <c r="K361" s="177">
        <v>182973.16</v>
      </c>
      <c r="L361" s="5" t="s">
        <v>592</v>
      </c>
      <c r="M361" s="5" t="s">
        <v>271</v>
      </c>
      <c r="N361" s="54" t="s">
        <v>580</v>
      </c>
      <c r="O361" s="5" t="s">
        <v>483</v>
      </c>
    </row>
    <row r="362" spans="1:15" s="181" customFormat="1" ht="45">
      <c r="A362" s="16" t="s">
        <v>38</v>
      </c>
      <c r="B362" s="5" t="s">
        <v>742</v>
      </c>
      <c r="C362" s="5" t="s">
        <v>39</v>
      </c>
      <c r="D362" s="5" t="s">
        <v>40</v>
      </c>
      <c r="E362" s="5" t="s">
        <v>41</v>
      </c>
      <c r="F362" s="2">
        <v>166</v>
      </c>
      <c r="G362" s="3" t="s">
        <v>500</v>
      </c>
      <c r="H362" s="33">
        <v>41772.3</v>
      </c>
      <c r="I362" s="5">
        <v>88401</v>
      </c>
      <c r="J362" s="3" t="s">
        <v>471</v>
      </c>
      <c r="K362" s="177">
        <v>9142433</v>
      </c>
      <c r="L362" s="5" t="s">
        <v>481</v>
      </c>
      <c r="M362" s="5" t="s">
        <v>556</v>
      </c>
      <c r="N362" s="5" t="s">
        <v>474</v>
      </c>
      <c r="O362" s="5" t="s">
        <v>555</v>
      </c>
    </row>
    <row r="363" spans="1:15" s="181" customFormat="1" ht="45">
      <c r="A363" s="16" t="s">
        <v>42</v>
      </c>
      <c r="B363" s="5" t="s">
        <v>43</v>
      </c>
      <c r="C363" s="5" t="s">
        <v>39</v>
      </c>
      <c r="D363" s="5" t="s">
        <v>40</v>
      </c>
      <c r="E363" s="5" t="s">
        <v>587</v>
      </c>
      <c r="F363" s="2">
        <v>166</v>
      </c>
      <c r="G363" s="3" t="s">
        <v>500</v>
      </c>
      <c r="H363" s="5">
        <v>17272</v>
      </c>
      <c r="I363" s="5">
        <v>88401</v>
      </c>
      <c r="J363" s="3" t="s">
        <v>471</v>
      </c>
      <c r="K363" s="177">
        <v>5092410</v>
      </c>
      <c r="L363" s="5" t="s">
        <v>481</v>
      </c>
      <c r="M363" s="5" t="s">
        <v>556</v>
      </c>
      <c r="N363" s="5" t="s">
        <v>474</v>
      </c>
      <c r="O363" s="5" t="s">
        <v>555</v>
      </c>
    </row>
    <row r="364" spans="1:15" s="181" customFormat="1" ht="45">
      <c r="A364" s="16" t="s">
        <v>44</v>
      </c>
      <c r="B364" s="5" t="s">
        <v>45</v>
      </c>
      <c r="C364" s="5" t="s">
        <v>46</v>
      </c>
      <c r="D364" s="5" t="s">
        <v>47</v>
      </c>
      <c r="E364" s="5" t="s">
        <v>587</v>
      </c>
      <c r="F364" s="3">
        <v>879</v>
      </c>
      <c r="G364" s="3" t="s">
        <v>554</v>
      </c>
      <c r="H364" s="5">
        <v>143300</v>
      </c>
      <c r="I364" s="5">
        <v>88401</v>
      </c>
      <c r="J364" s="3" t="s">
        <v>471</v>
      </c>
      <c r="K364" s="177">
        <v>6000650</v>
      </c>
      <c r="L364" s="5" t="s">
        <v>481</v>
      </c>
      <c r="M364" s="5" t="s">
        <v>556</v>
      </c>
      <c r="N364" s="5" t="s">
        <v>474</v>
      </c>
      <c r="O364" s="5" t="s">
        <v>555</v>
      </c>
    </row>
    <row r="365" spans="1:15" s="109" customFormat="1" ht="45">
      <c r="A365" s="16" t="s">
        <v>48</v>
      </c>
      <c r="B365" s="12" t="s">
        <v>769</v>
      </c>
      <c r="C365" s="12" t="s">
        <v>49</v>
      </c>
      <c r="D365" s="4" t="s">
        <v>50</v>
      </c>
      <c r="E365" s="5" t="s">
        <v>41</v>
      </c>
      <c r="F365" s="2">
        <v>166</v>
      </c>
      <c r="G365" s="3" t="s">
        <v>500</v>
      </c>
      <c r="H365" s="5">
        <v>65300</v>
      </c>
      <c r="I365" s="5">
        <v>88401</v>
      </c>
      <c r="J365" s="3" t="s">
        <v>471</v>
      </c>
      <c r="K365" s="177">
        <v>4744768</v>
      </c>
      <c r="L365" s="5" t="s">
        <v>592</v>
      </c>
      <c r="M365" s="5" t="s">
        <v>556</v>
      </c>
      <c r="N365" s="5" t="s">
        <v>474</v>
      </c>
      <c r="O365" s="5" t="s">
        <v>555</v>
      </c>
    </row>
    <row r="366" spans="1:15" s="109" customFormat="1" ht="105">
      <c r="A366" s="16" t="s">
        <v>51</v>
      </c>
      <c r="B366" s="16" t="s">
        <v>390</v>
      </c>
      <c r="C366" s="12" t="s">
        <v>391</v>
      </c>
      <c r="D366" s="4" t="s">
        <v>52</v>
      </c>
      <c r="E366" s="5" t="s">
        <v>284</v>
      </c>
      <c r="F366" s="3">
        <v>879</v>
      </c>
      <c r="G366" s="3" t="s">
        <v>554</v>
      </c>
      <c r="H366" s="5">
        <v>13</v>
      </c>
      <c r="I366" s="5">
        <v>88401</v>
      </c>
      <c r="J366" s="3" t="s">
        <v>471</v>
      </c>
      <c r="K366" s="177">
        <v>237804.22</v>
      </c>
      <c r="L366" s="5" t="s">
        <v>592</v>
      </c>
      <c r="M366" s="5" t="s">
        <v>481</v>
      </c>
      <c r="N366" s="54" t="s">
        <v>580</v>
      </c>
      <c r="O366" s="5" t="s">
        <v>483</v>
      </c>
    </row>
    <row r="367" spans="1:15" s="109" customFormat="1" ht="60">
      <c r="A367" s="16" t="s">
        <v>53</v>
      </c>
      <c r="B367" s="16" t="s">
        <v>357</v>
      </c>
      <c r="C367" s="12" t="s">
        <v>243</v>
      </c>
      <c r="D367" s="4" t="s">
        <v>58</v>
      </c>
      <c r="E367" s="5" t="s">
        <v>284</v>
      </c>
      <c r="F367" s="3">
        <v>879</v>
      </c>
      <c r="G367" s="3" t="s">
        <v>554</v>
      </c>
      <c r="H367" s="5">
        <v>359</v>
      </c>
      <c r="I367" s="5">
        <v>88401</v>
      </c>
      <c r="J367" s="3" t="s">
        <v>471</v>
      </c>
      <c r="K367" s="177">
        <v>152663.21</v>
      </c>
      <c r="L367" s="5" t="s">
        <v>592</v>
      </c>
      <c r="M367" s="5" t="s">
        <v>481</v>
      </c>
      <c r="N367" s="54" t="s">
        <v>580</v>
      </c>
      <c r="O367" s="5" t="s">
        <v>483</v>
      </c>
    </row>
    <row r="368" spans="1:15" s="109" customFormat="1" ht="60">
      <c r="A368" s="16" t="s">
        <v>59</v>
      </c>
      <c r="B368" s="16" t="s">
        <v>357</v>
      </c>
      <c r="C368" s="12" t="s">
        <v>243</v>
      </c>
      <c r="D368" s="4" t="s">
        <v>60</v>
      </c>
      <c r="E368" s="5" t="s">
        <v>284</v>
      </c>
      <c r="F368" s="3">
        <v>879</v>
      </c>
      <c r="G368" s="3" t="s">
        <v>554</v>
      </c>
      <c r="H368" s="5">
        <v>531</v>
      </c>
      <c r="I368" s="5">
        <v>88401</v>
      </c>
      <c r="J368" s="3" t="s">
        <v>471</v>
      </c>
      <c r="K368" s="177">
        <v>917758.92</v>
      </c>
      <c r="L368" s="5" t="s">
        <v>592</v>
      </c>
      <c r="M368" s="5" t="s">
        <v>481</v>
      </c>
      <c r="N368" s="54" t="s">
        <v>580</v>
      </c>
      <c r="O368" s="5" t="s">
        <v>483</v>
      </c>
    </row>
    <row r="369" spans="1:15" s="109" customFormat="1" ht="60">
      <c r="A369" s="16" t="s">
        <v>61</v>
      </c>
      <c r="B369" s="12" t="s">
        <v>399</v>
      </c>
      <c r="C369" s="12" t="s">
        <v>286</v>
      </c>
      <c r="D369" s="4" t="s">
        <v>62</v>
      </c>
      <c r="E369" s="5" t="s">
        <v>284</v>
      </c>
      <c r="F369" s="3">
        <v>796</v>
      </c>
      <c r="G369" s="5" t="s">
        <v>470</v>
      </c>
      <c r="H369" s="5">
        <v>2500</v>
      </c>
      <c r="I369" s="5">
        <v>88401</v>
      </c>
      <c r="J369" s="3" t="s">
        <v>471</v>
      </c>
      <c r="K369" s="177">
        <v>102099.5</v>
      </c>
      <c r="L369" s="5" t="s">
        <v>592</v>
      </c>
      <c r="M369" s="5" t="s">
        <v>326</v>
      </c>
      <c r="N369" s="54" t="s">
        <v>580</v>
      </c>
      <c r="O369" s="5" t="s">
        <v>483</v>
      </c>
    </row>
    <row r="370" spans="1:15" s="109" customFormat="1" ht="60">
      <c r="A370" s="16" t="s">
        <v>63</v>
      </c>
      <c r="B370" s="16" t="s">
        <v>357</v>
      </c>
      <c r="C370" s="12" t="s">
        <v>243</v>
      </c>
      <c r="D370" s="4" t="s">
        <v>60</v>
      </c>
      <c r="E370" s="5" t="s">
        <v>284</v>
      </c>
      <c r="F370" s="3">
        <v>879</v>
      </c>
      <c r="G370" s="3" t="s">
        <v>554</v>
      </c>
      <c r="H370" s="5">
        <v>4600</v>
      </c>
      <c r="I370" s="5">
        <v>88401</v>
      </c>
      <c r="J370" s="3" t="s">
        <v>471</v>
      </c>
      <c r="K370" s="177">
        <v>6040018.8</v>
      </c>
      <c r="L370" s="5" t="s">
        <v>592</v>
      </c>
      <c r="M370" s="5" t="s">
        <v>481</v>
      </c>
      <c r="N370" s="54" t="s">
        <v>580</v>
      </c>
      <c r="O370" s="5" t="s">
        <v>483</v>
      </c>
    </row>
    <row r="371" spans="1:15" s="109" customFormat="1" ht="60.75" customHeight="1">
      <c r="A371" s="16" t="s">
        <v>64</v>
      </c>
      <c r="B371" s="16" t="s">
        <v>403</v>
      </c>
      <c r="C371" s="12" t="s">
        <v>403</v>
      </c>
      <c r="D371" s="4" t="s">
        <v>65</v>
      </c>
      <c r="E371" s="5" t="s">
        <v>66</v>
      </c>
      <c r="F371" s="3">
        <v>796</v>
      </c>
      <c r="G371" s="5" t="s">
        <v>470</v>
      </c>
      <c r="H371" s="5">
        <v>1</v>
      </c>
      <c r="I371" s="5">
        <v>88401</v>
      </c>
      <c r="J371" s="3" t="s">
        <v>471</v>
      </c>
      <c r="K371" s="177">
        <v>660800</v>
      </c>
      <c r="L371" s="5" t="s">
        <v>592</v>
      </c>
      <c r="M371" s="5" t="s">
        <v>481</v>
      </c>
      <c r="N371" s="5" t="s">
        <v>474</v>
      </c>
      <c r="O371" s="3" t="s">
        <v>475</v>
      </c>
    </row>
    <row r="372" spans="1:15" s="109" customFormat="1" ht="60.75" customHeight="1">
      <c r="A372" s="16" t="s">
        <v>67</v>
      </c>
      <c r="B372" s="16" t="s">
        <v>220</v>
      </c>
      <c r="C372" s="12" t="s">
        <v>68</v>
      </c>
      <c r="D372" s="4" t="s">
        <v>69</v>
      </c>
      <c r="E372" s="5" t="s">
        <v>284</v>
      </c>
      <c r="F372" s="3">
        <v>796</v>
      </c>
      <c r="G372" s="5" t="s">
        <v>470</v>
      </c>
      <c r="H372" s="5">
        <v>1895</v>
      </c>
      <c r="I372" s="5">
        <v>88401</v>
      </c>
      <c r="J372" s="3" t="s">
        <v>471</v>
      </c>
      <c r="K372" s="177">
        <v>1498187</v>
      </c>
      <c r="L372" s="5" t="s">
        <v>592</v>
      </c>
      <c r="M372" s="5" t="s">
        <v>481</v>
      </c>
      <c r="N372" s="54" t="s">
        <v>580</v>
      </c>
      <c r="O372" s="5" t="s">
        <v>483</v>
      </c>
    </row>
    <row r="373" spans="1:15" s="109" customFormat="1" ht="60.75" customHeight="1">
      <c r="A373" s="16" t="s">
        <v>70</v>
      </c>
      <c r="B373" s="16" t="s">
        <v>399</v>
      </c>
      <c r="C373" s="12" t="s">
        <v>71</v>
      </c>
      <c r="D373" s="4" t="s">
        <v>72</v>
      </c>
      <c r="E373" s="5" t="s">
        <v>284</v>
      </c>
      <c r="F373" s="3">
        <v>796</v>
      </c>
      <c r="G373" s="5" t="s">
        <v>470</v>
      </c>
      <c r="H373" s="5">
        <v>8150</v>
      </c>
      <c r="I373" s="5">
        <v>88401</v>
      </c>
      <c r="J373" s="3" t="s">
        <v>471</v>
      </c>
      <c r="K373" s="177">
        <v>736593.29</v>
      </c>
      <c r="L373" s="5" t="s">
        <v>592</v>
      </c>
      <c r="M373" s="5" t="s">
        <v>481</v>
      </c>
      <c r="N373" s="54" t="s">
        <v>580</v>
      </c>
      <c r="O373" s="5" t="s">
        <v>483</v>
      </c>
    </row>
    <row r="374" spans="1:15" s="109" customFormat="1" ht="60.75" customHeight="1">
      <c r="A374" s="16" t="s">
        <v>73</v>
      </c>
      <c r="B374" s="16" t="s">
        <v>399</v>
      </c>
      <c r="C374" s="12" t="s">
        <v>399</v>
      </c>
      <c r="D374" s="4" t="s">
        <v>74</v>
      </c>
      <c r="E374" s="5" t="s">
        <v>284</v>
      </c>
      <c r="F374" s="3">
        <v>879</v>
      </c>
      <c r="G374" s="3" t="s">
        <v>554</v>
      </c>
      <c r="H374" s="5">
        <v>610</v>
      </c>
      <c r="I374" s="5">
        <v>88401</v>
      </c>
      <c r="J374" s="3" t="s">
        <v>471</v>
      </c>
      <c r="K374" s="177">
        <v>853104.6</v>
      </c>
      <c r="L374" s="5" t="s">
        <v>592</v>
      </c>
      <c r="M374" s="5" t="s">
        <v>481</v>
      </c>
      <c r="N374" s="54" t="s">
        <v>580</v>
      </c>
      <c r="O374" s="5" t="s">
        <v>483</v>
      </c>
    </row>
    <row r="375" spans="1:15" s="109" customFormat="1" ht="60.75" customHeight="1">
      <c r="A375" s="16" t="s">
        <v>75</v>
      </c>
      <c r="B375" s="16" t="s">
        <v>399</v>
      </c>
      <c r="C375" s="12" t="s">
        <v>281</v>
      </c>
      <c r="D375" s="4" t="s">
        <v>76</v>
      </c>
      <c r="E375" s="5" t="s">
        <v>284</v>
      </c>
      <c r="F375" s="3">
        <v>879</v>
      </c>
      <c r="G375" s="3" t="s">
        <v>554</v>
      </c>
      <c r="H375" s="5">
        <v>675</v>
      </c>
      <c r="I375" s="5">
        <v>88401</v>
      </c>
      <c r="J375" s="3" t="s">
        <v>471</v>
      </c>
      <c r="K375" s="177">
        <v>264425.91</v>
      </c>
      <c r="L375" s="5" t="s">
        <v>592</v>
      </c>
      <c r="M375" s="5" t="s">
        <v>271</v>
      </c>
      <c r="N375" s="54" t="s">
        <v>580</v>
      </c>
      <c r="O375" s="5" t="s">
        <v>483</v>
      </c>
    </row>
    <row r="376" spans="1:15" s="109" customFormat="1" ht="60">
      <c r="A376" s="16" t="s">
        <v>444</v>
      </c>
      <c r="B376" s="12" t="s">
        <v>399</v>
      </c>
      <c r="C376" s="12" t="s">
        <v>71</v>
      </c>
      <c r="D376" s="3" t="s">
        <v>1047</v>
      </c>
      <c r="E376" s="5" t="s">
        <v>284</v>
      </c>
      <c r="F376" s="3">
        <v>796</v>
      </c>
      <c r="G376" s="5" t="s">
        <v>470</v>
      </c>
      <c r="H376" s="5">
        <v>1700</v>
      </c>
      <c r="I376" s="5">
        <v>88401</v>
      </c>
      <c r="J376" s="3" t="s">
        <v>471</v>
      </c>
      <c r="K376" s="177">
        <v>174176.85</v>
      </c>
      <c r="L376" s="5" t="s">
        <v>592</v>
      </c>
      <c r="M376" s="5" t="s">
        <v>481</v>
      </c>
      <c r="N376" s="54" t="s">
        <v>580</v>
      </c>
      <c r="O376" s="5" t="s">
        <v>483</v>
      </c>
    </row>
    <row r="377" spans="1:15" s="109" customFormat="1" ht="60">
      <c r="A377" s="16" t="s">
        <v>445</v>
      </c>
      <c r="B377" s="12" t="s">
        <v>1268</v>
      </c>
      <c r="C377" s="12" t="s">
        <v>286</v>
      </c>
      <c r="D377" s="3" t="s">
        <v>287</v>
      </c>
      <c r="E377" s="5" t="s">
        <v>284</v>
      </c>
      <c r="F377" s="3">
        <v>796</v>
      </c>
      <c r="G377" s="5" t="s">
        <v>470</v>
      </c>
      <c r="H377" s="5">
        <v>5000</v>
      </c>
      <c r="I377" s="5">
        <v>88401</v>
      </c>
      <c r="J377" s="3" t="s">
        <v>471</v>
      </c>
      <c r="K377" s="177">
        <v>154511.56</v>
      </c>
      <c r="L377" s="5" t="s">
        <v>592</v>
      </c>
      <c r="M377" s="5" t="s">
        <v>271</v>
      </c>
      <c r="N377" s="54" t="s">
        <v>580</v>
      </c>
      <c r="O377" s="5" t="s">
        <v>483</v>
      </c>
    </row>
    <row r="378" spans="1:15" s="109" customFormat="1" ht="60">
      <c r="A378" s="16" t="s">
        <v>446</v>
      </c>
      <c r="B378" s="12" t="s">
        <v>1268</v>
      </c>
      <c r="C378" s="12" t="s">
        <v>286</v>
      </c>
      <c r="D378" s="3" t="s">
        <v>287</v>
      </c>
      <c r="E378" s="5" t="s">
        <v>284</v>
      </c>
      <c r="F378" s="3">
        <v>796</v>
      </c>
      <c r="G378" s="5" t="s">
        <v>470</v>
      </c>
      <c r="H378" s="5">
        <v>12200</v>
      </c>
      <c r="I378" s="5">
        <v>88401</v>
      </c>
      <c r="J378" s="3" t="s">
        <v>471</v>
      </c>
      <c r="K378" s="177">
        <v>123980.24</v>
      </c>
      <c r="L378" s="5" t="s">
        <v>592</v>
      </c>
      <c r="M378" s="5" t="s">
        <v>271</v>
      </c>
      <c r="N378" s="54" t="s">
        <v>580</v>
      </c>
      <c r="O378" s="5" t="s">
        <v>483</v>
      </c>
    </row>
    <row r="379" spans="1:15" s="109" customFormat="1" ht="60">
      <c r="A379" s="16" t="s">
        <v>447</v>
      </c>
      <c r="B379" s="12" t="s">
        <v>1268</v>
      </c>
      <c r="C379" s="12" t="s">
        <v>1268</v>
      </c>
      <c r="D379" s="3" t="s">
        <v>114</v>
      </c>
      <c r="E379" s="5" t="s">
        <v>284</v>
      </c>
      <c r="F379" s="3">
        <v>796</v>
      </c>
      <c r="G379" s="5" t="s">
        <v>470</v>
      </c>
      <c r="H379" s="5">
        <v>50</v>
      </c>
      <c r="I379" s="5">
        <v>88401</v>
      </c>
      <c r="J379" s="3" t="s">
        <v>471</v>
      </c>
      <c r="K379" s="177">
        <v>151808.82</v>
      </c>
      <c r="L379" s="5" t="s">
        <v>592</v>
      </c>
      <c r="M379" s="5" t="s">
        <v>481</v>
      </c>
      <c r="N379" s="54" t="s">
        <v>580</v>
      </c>
      <c r="O379" s="5" t="s">
        <v>483</v>
      </c>
    </row>
    <row r="380" spans="1:15" s="109" customFormat="1" ht="45">
      <c r="A380" s="16" t="s">
        <v>448</v>
      </c>
      <c r="B380" s="12" t="s">
        <v>449</v>
      </c>
      <c r="C380" s="12" t="s">
        <v>450</v>
      </c>
      <c r="D380" s="3" t="s">
        <v>451</v>
      </c>
      <c r="E380" s="5" t="s">
        <v>452</v>
      </c>
      <c r="F380" s="5">
        <v>876</v>
      </c>
      <c r="G380" s="5" t="s">
        <v>559</v>
      </c>
      <c r="H380" s="23">
        <v>1</v>
      </c>
      <c r="I380" s="5">
        <v>88401</v>
      </c>
      <c r="J380" s="3" t="s">
        <v>471</v>
      </c>
      <c r="K380" s="177">
        <v>3502240</v>
      </c>
      <c r="L380" s="5" t="s">
        <v>592</v>
      </c>
      <c r="M380" s="5" t="s">
        <v>556</v>
      </c>
      <c r="N380" s="54" t="s">
        <v>474</v>
      </c>
      <c r="O380" s="5" t="s">
        <v>475</v>
      </c>
    </row>
    <row r="381" spans="1:15" s="109" customFormat="1" ht="60">
      <c r="A381" s="16" t="s">
        <v>453</v>
      </c>
      <c r="B381" s="12" t="s">
        <v>344</v>
      </c>
      <c r="C381" s="12" t="s">
        <v>1287</v>
      </c>
      <c r="D381" s="3" t="s">
        <v>329</v>
      </c>
      <c r="E381" s="5" t="s">
        <v>284</v>
      </c>
      <c r="F381" s="3">
        <v>796</v>
      </c>
      <c r="G381" s="5" t="s">
        <v>470</v>
      </c>
      <c r="H381" s="5">
        <v>125</v>
      </c>
      <c r="I381" s="5">
        <v>88401</v>
      </c>
      <c r="J381" s="3" t="s">
        <v>471</v>
      </c>
      <c r="K381" s="177">
        <v>518344.5</v>
      </c>
      <c r="L381" s="5" t="s">
        <v>592</v>
      </c>
      <c r="M381" s="5" t="s">
        <v>481</v>
      </c>
      <c r="N381" s="54" t="s">
        <v>580</v>
      </c>
      <c r="O381" s="5" t="s">
        <v>483</v>
      </c>
    </row>
    <row r="382" spans="1:15" s="109" customFormat="1" ht="60">
      <c r="A382" s="16" t="s">
        <v>454</v>
      </c>
      <c r="B382" s="12" t="s">
        <v>399</v>
      </c>
      <c r="C382" s="12" t="s">
        <v>71</v>
      </c>
      <c r="D382" s="3" t="s">
        <v>72</v>
      </c>
      <c r="E382" s="5" t="s">
        <v>284</v>
      </c>
      <c r="F382" s="3">
        <v>796</v>
      </c>
      <c r="G382" s="5" t="s">
        <v>470</v>
      </c>
      <c r="H382" s="5">
        <v>2102</v>
      </c>
      <c r="I382" s="5">
        <v>88401</v>
      </c>
      <c r="J382" s="3" t="s">
        <v>471</v>
      </c>
      <c r="K382" s="177">
        <v>666887.5</v>
      </c>
      <c r="L382" s="5" t="s">
        <v>592</v>
      </c>
      <c r="M382" s="5" t="s">
        <v>481</v>
      </c>
      <c r="N382" s="54" t="s">
        <v>580</v>
      </c>
      <c r="O382" s="5" t="s">
        <v>483</v>
      </c>
    </row>
    <row r="383" spans="1:15" s="109" customFormat="1" ht="60">
      <c r="A383" s="16" t="s">
        <v>455</v>
      </c>
      <c r="B383" s="12" t="s">
        <v>399</v>
      </c>
      <c r="C383" s="12" t="s">
        <v>71</v>
      </c>
      <c r="D383" s="3" t="s">
        <v>72</v>
      </c>
      <c r="E383" s="5" t="s">
        <v>284</v>
      </c>
      <c r="F383" s="3">
        <v>796</v>
      </c>
      <c r="G383" s="5" t="s">
        <v>470</v>
      </c>
      <c r="H383" s="5">
        <v>1450</v>
      </c>
      <c r="I383" s="5">
        <v>88401</v>
      </c>
      <c r="J383" s="3" t="s">
        <v>471</v>
      </c>
      <c r="K383" s="177">
        <v>167910.11</v>
      </c>
      <c r="L383" s="5" t="s">
        <v>592</v>
      </c>
      <c r="M383" s="5" t="s">
        <v>481</v>
      </c>
      <c r="N383" s="54" t="s">
        <v>580</v>
      </c>
      <c r="O383" s="5" t="s">
        <v>483</v>
      </c>
    </row>
    <row r="384" spans="1:15" s="109" customFormat="1" ht="60">
      <c r="A384" s="16" t="s">
        <v>456</v>
      </c>
      <c r="B384" s="12" t="s">
        <v>399</v>
      </c>
      <c r="C384" s="12" t="s">
        <v>71</v>
      </c>
      <c r="D384" s="3" t="s">
        <v>72</v>
      </c>
      <c r="E384" s="5" t="s">
        <v>284</v>
      </c>
      <c r="F384" s="3">
        <v>796</v>
      </c>
      <c r="G384" s="5" t="s">
        <v>470</v>
      </c>
      <c r="H384" s="5">
        <v>360</v>
      </c>
      <c r="I384" s="5">
        <v>88401</v>
      </c>
      <c r="J384" s="3" t="s">
        <v>471</v>
      </c>
      <c r="K384" s="177">
        <v>115345</v>
      </c>
      <c r="L384" s="5" t="s">
        <v>592</v>
      </c>
      <c r="M384" s="5" t="s">
        <v>481</v>
      </c>
      <c r="N384" s="54" t="s">
        <v>580</v>
      </c>
      <c r="O384" s="5" t="s">
        <v>483</v>
      </c>
    </row>
    <row r="385" spans="1:15" s="109" customFormat="1" ht="75">
      <c r="A385" s="16" t="s">
        <v>457</v>
      </c>
      <c r="B385" s="12" t="s">
        <v>740</v>
      </c>
      <c r="C385" s="12" t="s">
        <v>741</v>
      </c>
      <c r="D385" s="3" t="s">
        <v>578</v>
      </c>
      <c r="E385" s="5" t="s">
        <v>458</v>
      </c>
      <c r="F385" s="5">
        <v>876</v>
      </c>
      <c r="G385" s="5" t="s">
        <v>559</v>
      </c>
      <c r="H385" s="23">
        <v>1</v>
      </c>
      <c r="I385" s="5">
        <v>88401</v>
      </c>
      <c r="J385" s="3" t="s">
        <v>471</v>
      </c>
      <c r="K385" s="177">
        <v>2597520</v>
      </c>
      <c r="L385" s="5" t="s">
        <v>592</v>
      </c>
      <c r="M385" s="5" t="s">
        <v>271</v>
      </c>
      <c r="N385" s="54" t="s">
        <v>580</v>
      </c>
      <c r="O385" s="5" t="s">
        <v>483</v>
      </c>
    </row>
    <row r="386" spans="1:15" s="181" customFormat="1" ht="51">
      <c r="A386" s="16" t="s">
        <v>459</v>
      </c>
      <c r="B386" s="5" t="s">
        <v>750</v>
      </c>
      <c r="C386" s="5" t="s">
        <v>751</v>
      </c>
      <c r="D386" s="5" t="s">
        <v>562</v>
      </c>
      <c r="E386" s="106" t="s">
        <v>460</v>
      </c>
      <c r="F386" s="3">
        <v>796</v>
      </c>
      <c r="G386" s="5" t="s">
        <v>470</v>
      </c>
      <c r="H386" s="5">
        <v>95</v>
      </c>
      <c r="I386" s="5">
        <v>88401</v>
      </c>
      <c r="J386" s="3" t="s">
        <v>471</v>
      </c>
      <c r="K386" s="177">
        <v>476560</v>
      </c>
      <c r="L386" s="5" t="s">
        <v>592</v>
      </c>
      <c r="M386" s="5" t="s">
        <v>481</v>
      </c>
      <c r="N386" s="54" t="s">
        <v>580</v>
      </c>
      <c r="O386" s="5" t="s">
        <v>483</v>
      </c>
    </row>
    <row r="387" spans="1:15" s="181" customFormat="1" ht="60">
      <c r="A387" s="16" t="s">
        <v>461</v>
      </c>
      <c r="B387" s="12" t="s">
        <v>399</v>
      </c>
      <c r="C387" s="12" t="s">
        <v>71</v>
      </c>
      <c r="D387" s="5" t="s">
        <v>462</v>
      </c>
      <c r="E387" s="5" t="s">
        <v>284</v>
      </c>
      <c r="F387" s="3">
        <v>796</v>
      </c>
      <c r="G387" s="5" t="s">
        <v>470</v>
      </c>
      <c r="H387" s="5">
        <v>31</v>
      </c>
      <c r="I387" s="5">
        <v>88401</v>
      </c>
      <c r="J387" s="3" t="s">
        <v>471</v>
      </c>
      <c r="K387" s="177">
        <v>865464.04</v>
      </c>
      <c r="L387" s="5" t="s">
        <v>592</v>
      </c>
      <c r="M387" s="5" t="s">
        <v>556</v>
      </c>
      <c r="N387" s="54" t="s">
        <v>580</v>
      </c>
      <c r="O387" s="5" t="s">
        <v>483</v>
      </c>
    </row>
    <row r="388" spans="1:15" s="27" customFormat="1" ht="231" customHeight="1">
      <c r="A388" s="16" t="s">
        <v>463</v>
      </c>
      <c r="B388" s="5" t="s">
        <v>740</v>
      </c>
      <c r="C388" s="5" t="s">
        <v>741</v>
      </c>
      <c r="D388" s="5" t="s">
        <v>578</v>
      </c>
      <c r="E388" s="5" t="s">
        <v>581</v>
      </c>
      <c r="F388" s="4">
        <v>876</v>
      </c>
      <c r="G388" s="5" t="s">
        <v>579</v>
      </c>
      <c r="H388" s="5">
        <v>1</v>
      </c>
      <c r="I388" s="5">
        <v>88401</v>
      </c>
      <c r="J388" s="3" t="s">
        <v>471</v>
      </c>
      <c r="K388" s="154">
        <v>25000000</v>
      </c>
      <c r="L388" s="5" t="s">
        <v>592</v>
      </c>
      <c r="M388" s="5" t="s">
        <v>481</v>
      </c>
      <c r="N388" s="54" t="s">
        <v>580</v>
      </c>
      <c r="O388" s="5" t="s">
        <v>483</v>
      </c>
    </row>
    <row r="389" spans="1:15" s="109" customFormat="1" ht="60">
      <c r="A389" s="16" t="s">
        <v>1057</v>
      </c>
      <c r="B389" s="12" t="s">
        <v>535</v>
      </c>
      <c r="C389" s="12" t="s">
        <v>535</v>
      </c>
      <c r="D389" s="3" t="s">
        <v>1058</v>
      </c>
      <c r="E389" s="5" t="s">
        <v>284</v>
      </c>
      <c r="F389" s="3">
        <v>796</v>
      </c>
      <c r="G389" s="5" t="s">
        <v>470</v>
      </c>
      <c r="H389" s="5">
        <v>14</v>
      </c>
      <c r="I389" s="5">
        <v>88401</v>
      </c>
      <c r="J389" s="3" t="s">
        <v>471</v>
      </c>
      <c r="K389" s="177">
        <v>3705524.22</v>
      </c>
      <c r="L389" s="5" t="s">
        <v>592</v>
      </c>
      <c r="M389" s="5" t="s">
        <v>556</v>
      </c>
      <c r="N389" s="54" t="s">
        <v>580</v>
      </c>
      <c r="O389" s="5" t="s">
        <v>483</v>
      </c>
    </row>
    <row r="390" spans="1:15" s="109" customFormat="1" ht="75">
      <c r="A390" s="16" t="s">
        <v>1131</v>
      </c>
      <c r="B390" s="12" t="s">
        <v>1132</v>
      </c>
      <c r="C390" s="12" t="s">
        <v>1133</v>
      </c>
      <c r="D390" s="3" t="s">
        <v>1134</v>
      </c>
      <c r="E390" s="5" t="s">
        <v>1135</v>
      </c>
      <c r="F390" s="5">
        <v>876</v>
      </c>
      <c r="G390" s="5" t="s">
        <v>559</v>
      </c>
      <c r="H390" s="23">
        <v>1</v>
      </c>
      <c r="I390" s="5">
        <v>88401</v>
      </c>
      <c r="J390" s="3" t="s">
        <v>471</v>
      </c>
      <c r="K390" s="177">
        <v>18836815.54</v>
      </c>
      <c r="L390" s="5" t="s">
        <v>592</v>
      </c>
      <c r="M390" s="5" t="s">
        <v>556</v>
      </c>
      <c r="N390" s="54" t="s">
        <v>474</v>
      </c>
      <c r="O390" s="5" t="s">
        <v>475</v>
      </c>
    </row>
    <row r="391" spans="1:15" s="109" customFormat="1" ht="51">
      <c r="A391" s="16" t="s">
        <v>1136</v>
      </c>
      <c r="B391" s="12" t="s">
        <v>1137</v>
      </c>
      <c r="C391" s="12" t="s">
        <v>1138</v>
      </c>
      <c r="D391" s="3" t="s">
        <v>544</v>
      </c>
      <c r="E391" s="5" t="s">
        <v>1139</v>
      </c>
      <c r="F391" s="5">
        <v>166</v>
      </c>
      <c r="G391" s="5" t="s">
        <v>122</v>
      </c>
      <c r="H391" s="23">
        <v>1100</v>
      </c>
      <c r="I391" s="5">
        <v>88401</v>
      </c>
      <c r="J391" s="3" t="s">
        <v>471</v>
      </c>
      <c r="K391" s="177">
        <v>408870</v>
      </c>
      <c r="L391" s="5" t="s">
        <v>592</v>
      </c>
      <c r="M391" s="5" t="s">
        <v>481</v>
      </c>
      <c r="N391" s="54" t="s">
        <v>580</v>
      </c>
      <c r="O391" s="5" t="s">
        <v>483</v>
      </c>
    </row>
    <row r="392" spans="1:15" s="109" customFormat="1" ht="51">
      <c r="A392" s="16" t="s">
        <v>1140</v>
      </c>
      <c r="B392" s="12" t="s">
        <v>1132</v>
      </c>
      <c r="C392" s="12" t="s">
        <v>1133</v>
      </c>
      <c r="D392" s="3" t="s">
        <v>1141</v>
      </c>
      <c r="E392" s="5" t="s">
        <v>1142</v>
      </c>
      <c r="F392" s="5">
        <v>163</v>
      </c>
      <c r="G392" s="5" t="s">
        <v>1143</v>
      </c>
      <c r="H392" s="13">
        <v>5.69</v>
      </c>
      <c r="I392" s="5">
        <v>88401</v>
      </c>
      <c r="J392" s="3" t="s">
        <v>471</v>
      </c>
      <c r="K392" s="177">
        <v>418865.37</v>
      </c>
      <c r="L392" s="5" t="s">
        <v>592</v>
      </c>
      <c r="M392" s="5" t="s">
        <v>592</v>
      </c>
      <c r="N392" s="54" t="s">
        <v>580</v>
      </c>
      <c r="O392" s="5" t="s">
        <v>475</v>
      </c>
    </row>
    <row r="393" spans="1:17" s="119" customFormat="1" ht="120">
      <c r="A393" s="16" t="s">
        <v>1128</v>
      </c>
      <c r="B393" s="16" t="s">
        <v>869</v>
      </c>
      <c r="C393" s="16" t="s">
        <v>190</v>
      </c>
      <c r="D393" s="4" t="s">
        <v>1129</v>
      </c>
      <c r="E393" s="3" t="s">
        <v>1130</v>
      </c>
      <c r="F393" s="3">
        <v>839</v>
      </c>
      <c r="G393" s="169" t="s">
        <v>789</v>
      </c>
      <c r="H393" s="2">
        <v>1</v>
      </c>
      <c r="I393" s="5">
        <v>88401</v>
      </c>
      <c r="J393" s="3" t="s">
        <v>471</v>
      </c>
      <c r="K393" s="103">
        <v>241782</v>
      </c>
      <c r="L393" s="5" t="s">
        <v>592</v>
      </c>
      <c r="M393" s="17" t="s">
        <v>326</v>
      </c>
      <c r="N393" s="5" t="s">
        <v>474</v>
      </c>
      <c r="O393" s="3" t="s">
        <v>475</v>
      </c>
      <c r="P393" s="118"/>
      <c r="Q393" s="118"/>
    </row>
    <row r="394" spans="1:15" s="109" customFormat="1" ht="90">
      <c r="A394" s="16" t="s">
        <v>1059</v>
      </c>
      <c r="B394" s="12" t="s">
        <v>869</v>
      </c>
      <c r="C394" s="12" t="s">
        <v>204</v>
      </c>
      <c r="D394" s="3" t="s">
        <v>1060</v>
      </c>
      <c r="E394" s="4" t="s">
        <v>788</v>
      </c>
      <c r="F394" s="3">
        <v>796</v>
      </c>
      <c r="G394" s="5" t="s">
        <v>470</v>
      </c>
      <c r="H394" s="5">
        <v>1</v>
      </c>
      <c r="I394" s="5">
        <v>88401</v>
      </c>
      <c r="J394" s="3" t="s">
        <v>471</v>
      </c>
      <c r="K394" s="177">
        <v>10359311</v>
      </c>
      <c r="L394" s="5" t="s">
        <v>592</v>
      </c>
      <c r="M394" s="5" t="s">
        <v>363</v>
      </c>
      <c r="N394" s="54" t="s">
        <v>474</v>
      </c>
      <c r="O394" s="5" t="s">
        <v>475</v>
      </c>
    </row>
    <row r="395" spans="1:15" s="109" customFormat="1" ht="60">
      <c r="A395" s="16" t="s">
        <v>1061</v>
      </c>
      <c r="B395" s="12" t="s">
        <v>869</v>
      </c>
      <c r="C395" s="12" t="s">
        <v>204</v>
      </c>
      <c r="D395" s="3" t="s">
        <v>1062</v>
      </c>
      <c r="E395" s="4" t="s">
        <v>788</v>
      </c>
      <c r="F395" s="3">
        <v>796</v>
      </c>
      <c r="G395" s="5" t="s">
        <v>470</v>
      </c>
      <c r="H395" s="5">
        <v>1</v>
      </c>
      <c r="I395" s="5">
        <v>88401</v>
      </c>
      <c r="J395" s="3" t="s">
        <v>471</v>
      </c>
      <c r="K395" s="177">
        <v>6006149</v>
      </c>
      <c r="L395" s="5" t="s">
        <v>592</v>
      </c>
      <c r="M395" s="5" t="s">
        <v>363</v>
      </c>
      <c r="N395" s="54" t="s">
        <v>474</v>
      </c>
      <c r="O395" s="5" t="s">
        <v>475</v>
      </c>
    </row>
    <row r="396" spans="1:15" s="109" customFormat="1" ht="60">
      <c r="A396" s="16" t="s">
        <v>1063</v>
      </c>
      <c r="B396" s="12" t="s">
        <v>399</v>
      </c>
      <c r="C396" s="12" t="s">
        <v>399</v>
      </c>
      <c r="D396" s="3" t="s">
        <v>1064</v>
      </c>
      <c r="E396" s="5" t="s">
        <v>284</v>
      </c>
      <c r="F396" s="3">
        <v>796</v>
      </c>
      <c r="G396" s="5" t="s">
        <v>470</v>
      </c>
      <c r="H396" s="23">
        <v>40</v>
      </c>
      <c r="I396" s="5">
        <v>88401</v>
      </c>
      <c r="J396" s="3" t="s">
        <v>471</v>
      </c>
      <c r="K396" s="177">
        <v>1877866.93</v>
      </c>
      <c r="L396" s="5" t="s">
        <v>592</v>
      </c>
      <c r="M396" s="5" t="s">
        <v>271</v>
      </c>
      <c r="N396" s="54" t="s">
        <v>161</v>
      </c>
      <c r="O396" s="3" t="s">
        <v>483</v>
      </c>
    </row>
    <row r="397" spans="1:15" s="109" customFormat="1" ht="60">
      <c r="A397" s="16" t="s">
        <v>1065</v>
      </c>
      <c r="B397" s="12" t="s">
        <v>1066</v>
      </c>
      <c r="C397" s="12" t="s">
        <v>1067</v>
      </c>
      <c r="D397" s="3" t="s">
        <v>1068</v>
      </c>
      <c r="E397" s="5" t="s">
        <v>284</v>
      </c>
      <c r="F397" s="5">
        <v>796</v>
      </c>
      <c r="G397" s="5" t="s">
        <v>470</v>
      </c>
      <c r="H397" s="23">
        <v>7</v>
      </c>
      <c r="I397" s="5">
        <v>88401</v>
      </c>
      <c r="J397" s="3" t="s">
        <v>471</v>
      </c>
      <c r="K397" s="177">
        <v>22329860.98</v>
      </c>
      <c r="L397" s="5" t="s">
        <v>592</v>
      </c>
      <c r="M397" s="5" t="s">
        <v>271</v>
      </c>
      <c r="N397" s="54" t="s">
        <v>161</v>
      </c>
      <c r="O397" s="3" t="s">
        <v>483</v>
      </c>
    </row>
    <row r="398" spans="1:15" s="109" customFormat="1" ht="105">
      <c r="A398" s="16" t="s">
        <v>1069</v>
      </c>
      <c r="B398" s="12" t="s">
        <v>1066</v>
      </c>
      <c r="C398" s="12" t="s">
        <v>1067</v>
      </c>
      <c r="D398" s="3" t="s">
        <v>1103</v>
      </c>
      <c r="E398" s="5" t="s">
        <v>284</v>
      </c>
      <c r="F398" s="5">
        <v>796</v>
      </c>
      <c r="G398" s="5" t="s">
        <v>470</v>
      </c>
      <c r="H398" s="23">
        <v>18</v>
      </c>
      <c r="I398" s="5">
        <v>88401</v>
      </c>
      <c r="J398" s="3" t="s">
        <v>471</v>
      </c>
      <c r="K398" s="177">
        <v>65545249.96</v>
      </c>
      <c r="L398" s="5" t="s">
        <v>592</v>
      </c>
      <c r="M398" s="5" t="s">
        <v>585</v>
      </c>
      <c r="N398" s="54" t="s">
        <v>161</v>
      </c>
      <c r="O398" s="3" t="s">
        <v>483</v>
      </c>
    </row>
    <row r="399" spans="1:15" s="109" customFormat="1" ht="60">
      <c r="A399" s="16" t="s">
        <v>1104</v>
      </c>
      <c r="B399" s="12" t="s">
        <v>220</v>
      </c>
      <c r="C399" s="12" t="s">
        <v>220</v>
      </c>
      <c r="D399" s="20" t="s">
        <v>1105</v>
      </c>
      <c r="E399" s="5" t="s">
        <v>284</v>
      </c>
      <c r="F399" s="5">
        <v>796</v>
      </c>
      <c r="G399" s="5" t="s">
        <v>470</v>
      </c>
      <c r="H399" s="23">
        <v>104</v>
      </c>
      <c r="I399" s="5">
        <v>88401</v>
      </c>
      <c r="J399" s="3" t="s">
        <v>471</v>
      </c>
      <c r="K399" s="177">
        <v>4510670.36</v>
      </c>
      <c r="L399" s="5" t="s">
        <v>592</v>
      </c>
      <c r="M399" s="5" t="s">
        <v>585</v>
      </c>
      <c r="N399" s="54" t="s">
        <v>161</v>
      </c>
      <c r="O399" s="3" t="s">
        <v>483</v>
      </c>
    </row>
    <row r="400" spans="1:15" s="109" customFormat="1" ht="60">
      <c r="A400" s="16" t="s">
        <v>1106</v>
      </c>
      <c r="B400" s="12" t="s">
        <v>535</v>
      </c>
      <c r="C400" s="12" t="s">
        <v>535</v>
      </c>
      <c r="D400" s="20" t="s">
        <v>1107</v>
      </c>
      <c r="E400" s="5" t="s">
        <v>227</v>
      </c>
      <c r="F400" s="5">
        <v>796</v>
      </c>
      <c r="G400" s="5" t="s">
        <v>470</v>
      </c>
      <c r="H400" s="23">
        <v>129</v>
      </c>
      <c r="I400" s="5">
        <v>88401</v>
      </c>
      <c r="J400" s="3" t="s">
        <v>471</v>
      </c>
      <c r="K400" s="177">
        <v>5706207.22</v>
      </c>
      <c r="L400" s="5" t="s">
        <v>592</v>
      </c>
      <c r="M400" s="5" t="s">
        <v>481</v>
      </c>
      <c r="N400" s="54" t="s">
        <v>161</v>
      </c>
      <c r="O400" s="3" t="s">
        <v>483</v>
      </c>
    </row>
    <row r="401" spans="1:15" s="109" customFormat="1" ht="90">
      <c r="A401" s="16" t="s">
        <v>1108</v>
      </c>
      <c r="B401" s="12" t="s">
        <v>265</v>
      </c>
      <c r="C401" s="12" t="s">
        <v>1109</v>
      </c>
      <c r="D401" s="20" t="s">
        <v>1027</v>
      </c>
      <c r="E401" s="5" t="s">
        <v>227</v>
      </c>
      <c r="F401" s="5">
        <v>796</v>
      </c>
      <c r="G401" s="5" t="s">
        <v>470</v>
      </c>
      <c r="H401" s="23">
        <v>94</v>
      </c>
      <c r="I401" s="5">
        <v>88401</v>
      </c>
      <c r="J401" s="3" t="s">
        <v>471</v>
      </c>
      <c r="K401" s="177">
        <v>95447830.21</v>
      </c>
      <c r="L401" s="5" t="s">
        <v>592</v>
      </c>
      <c r="M401" s="5" t="s">
        <v>530</v>
      </c>
      <c r="N401" s="54" t="s">
        <v>161</v>
      </c>
      <c r="O401" s="3" t="s">
        <v>483</v>
      </c>
    </row>
    <row r="402" spans="1:15" s="109" customFormat="1" ht="60">
      <c r="A402" s="16" t="s">
        <v>1110</v>
      </c>
      <c r="B402" s="12" t="s">
        <v>1111</v>
      </c>
      <c r="C402" s="12" t="s">
        <v>409</v>
      </c>
      <c r="D402" s="20" t="s">
        <v>1112</v>
      </c>
      <c r="E402" s="5" t="s">
        <v>227</v>
      </c>
      <c r="F402" s="5">
        <v>796</v>
      </c>
      <c r="G402" s="5" t="s">
        <v>470</v>
      </c>
      <c r="H402" s="23">
        <v>36</v>
      </c>
      <c r="I402" s="5">
        <v>88401</v>
      </c>
      <c r="J402" s="3" t="s">
        <v>471</v>
      </c>
      <c r="K402" s="177">
        <v>654711.2</v>
      </c>
      <c r="L402" s="5" t="s">
        <v>592</v>
      </c>
      <c r="M402" s="5" t="s">
        <v>575</v>
      </c>
      <c r="N402" s="54" t="s">
        <v>161</v>
      </c>
      <c r="O402" s="3" t="s">
        <v>483</v>
      </c>
    </row>
    <row r="403" spans="1:15" s="109" customFormat="1" ht="60">
      <c r="A403" s="16" t="s">
        <v>1113</v>
      </c>
      <c r="B403" s="12" t="s">
        <v>220</v>
      </c>
      <c r="C403" s="12" t="s">
        <v>68</v>
      </c>
      <c r="D403" s="20" t="s">
        <v>69</v>
      </c>
      <c r="E403" s="5" t="s">
        <v>227</v>
      </c>
      <c r="F403" s="5">
        <v>796</v>
      </c>
      <c r="G403" s="5" t="s">
        <v>470</v>
      </c>
      <c r="H403" s="23">
        <v>2287</v>
      </c>
      <c r="I403" s="5">
        <v>88401</v>
      </c>
      <c r="J403" s="3" t="s">
        <v>471</v>
      </c>
      <c r="K403" s="177">
        <v>811485.33</v>
      </c>
      <c r="L403" s="5" t="s">
        <v>592</v>
      </c>
      <c r="M403" s="5" t="s">
        <v>326</v>
      </c>
      <c r="N403" s="54" t="s">
        <v>161</v>
      </c>
      <c r="O403" s="3" t="s">
        <v>483</v>
      </c>
    </row>
    <row r="404" spans="1:15" s="109" customFormat="1" ht="60">
      <c r="A404" s="16" t="s">
        <v>1114</v>
      </c>
      <c r="B404" s="12" t="s">
        <v>1454</v>
      </c>
      <c r="C404" s="12" t="s">
        <v>1115</v>
      </c>
      <c r="D404" s="20" t="s">
        <v>590</v>
      </c>
      <c r="E404" s="5" t="s">
        <v>227</v>
      </c>
      <c r="F404" s="12" t="s">
        <v>591</v>
      </c>
      <c r="G404" s="5" t="s">
        <v>679</v>
      </c>
      <c r="H404" s="23">
        <v>565</v>
      </c>
      <c r="I404" s="5">
        <v>88401</v>
      </c>
      <c r="J404" s="3" t="s">
        <v>471</v>
      </c>
      <c r="K404" s="177">
        <v>317302.23</v>
      </c>
      <c r="L404" s="5" t="s">
        <v>592</v>
      </c>
      <c r="M404" s="5" t="s">
        <v>575</v>
      </c>
      <c r="N404" s="54" t="s">
        <v>161</v>
      </c>
      <c r="O404" s="3" t="s">
        <v>483</v>
      </c>
    </row>
    <row r="405" spans="1:16" s="109" customFormat="1" ht="60">
      <c r="A405" s="16" t="s">
        <v>1116</v>
      </c>
      <c r="B405" s="12" t="s">
        <v>1454</v>
      </c>
      <c r="C405" s="12" t="s">
        <v>1117</v>
      </c>
      <c r="D405" s="20" t="s">
        <v>590</v>
      </c>
      <c r="E405" s="5" t="s">
        <v>227</v>
      </c>
      <c r="F405" s="12" t="s">
        <v>1118</v>
      </c>
      <c r="G405" s="5" t="s">
        <v>122</v>
      </c>
      <c r="H405" s="23">
        <v>80</v>
      </c>
      <c r="I405" s="5">
        <v>88401</v>
      </c>
      <c r="J405" s="3" t="s">
        <v>471</v>
      </c>
      <c r="K405" s="177">
        <v>338762.48</v>
      </c>
      <c r="L405" s="5" t="s">
        <v>592</v>
      </c>
      <c r="M405" s="5" t="s">
        <v>481</v>
      </c>
      <c r="N405" s="54" t="s">
        <v>161</v>
      </c>
      <c r="O405" s="3" t="s">
        <v>483</v>
      </c>
      <c r="P405" s="190"/>
    </row>
    <row r="406" spans="1:16" s="109" customFormat="1" ht="60">
      <c r="A406" s="16" t="s">
        <v>1119</v>
      </c>
      <c r="B406" s="12" t="s">
        <v>399</v>
      </c>
      <c r="C406" s="12" t="s">
        <v>399</v>
      </c>
      <c r="D406" s="20" t="s">
        <v>329</v>
      </c>
      <c r="E406" s="5" t="s">
        <v>227</v>
      </c>
      <c r="F406" s="5">
        <v>796</v>
      </c>
      <c r="G406" s="5" t="s">
        <v>470</v>
      </c>
      <c r="H406" s="23">
        <v>1100</v>
      </c>
      <c r="I406" s="5">
        <v>88401</v>
      </c>
      <c r="J406" s="3" t="s">
        <v>471</v>
      </c>
      <c r="K406" s="177">
        <v>651696.3</v>
      </c>
      <c r="L406" s="5" t="s">
        <v>592</v>
      </c>
      <c r="M406" s="5" t="s">
        <v>481</v>
      </c>
      <c r="N406" s="54" t="s">
        <v>161</v>
      </c>
      <c r="O406" s="3" t="s">
        <v>483</v>
      </c>
      <c r="P406" s="190"/>
    </row>
    <row r="407" spans="1:15" s="109" customFormat="1" ht="60">
      <c r="A407" s="16" t="s">
        <v>1120</v>
      </c>
      <c r="B407" s="12" t="s">
        <v>220</v>
      </c>
      <c r="C407" s="12" t="s">
        <v>220</v>
      </c>
      <c r="D407" s="4" t="s">
        <v>1121</v>
      </c>
      <c r="E407" s="5" t="s">
        <v>284</v>
      </c>
      <c r="F407" s="3">
        <v>796</v>
      </c>
      <c r="G407" s="5" t="s">
        <v>470</v>
      </c>
      <c r="H407" s="5">
        <v>80</v>
      </c>
      <c r="I407" s="5">
        <v>88401</v>
      </c>
      <c r="J407" s="3" t="s">
        <v>471</v>
      </c>
      <c r="K407" s="177">
        <v>2153006.29</v>
      </c>
      <c r="L407" s="5" t="s">
        <v>592</v>
      </c>
      <c r="M407" s="5" t="s">
        <v>271</v>
      </c>
      <c r="N407" s="54" t="s">
        <v>580</v>
      </c>
      <c r="O407" s="5" t="s">
        <v>483</v>
      </c>
    </row>
    <row r="408" spans="1:15" s="109" customFormat="1" ht="125.25" customHeight="1">
      <c r="A408" s="16" t="s">
        <v>1122</v>
      </c>
      <c r="B408" s="16" t="s">
        <v>743</v>
      </c>
      <c r="C408" s="16" t="s">
        <v>1366</v>
      </c>
      <c r="D408" s="4" t="s">
        <v>274</v>
      </c>
      <c r="E408" s="5" t="s">
        <v>587</v>
      </c>
      <c r="F408" s="4">
        <v>796</v>
      </c>
      <c r="G408" s="5" t="s">
        <v>470</v>
      </c>
      <c r="H408" s="5">
        <v>1</v>
      </c>
      <c r="I408" s="5">
        <v>88401</v>
      </c>
      <c r="J408" s="3" t="s">
        <v>471</v>
      </c>
      <c r="K408" s="177">
        <v>1197900</v>
      </c>
      <c r="L408" s="5" t="s">
        <v>592</v>
      </c>
      <c r="M408" s="5" t="s">
        <v>575</v>
      </c>
      <c r="N408" s="54" t="s">
        <v>580</v>
      </c>
      <c r="O408" s="5" t="s">
        <v>483</v>
      </c>
    </row>
    <row r="409" spans="1:15" s="109" customFormat="1" ht="125.25" customHeight="1">
      <c r="A409" s="16" t="s">
        <v>1123</v>
      </c>
      <c r="B409" s="16" t="s">
        <v>1124</v>
      </c>
      <c r="C409" s="16" t="s">
        <v>1124</v>
      </c>
      <c r="D409" s="4" t="s">
        <v>1125</v>
      </c>
      <c r="E409" s="5" t="s">
        <v>284</v>
      </c>
      <c r="F409" s="4">
        <v>796</v>
      </c>
      <c r="G409" s="5" t="s">
        <v>470</v>
      </c>
      <c r="H409" s="5">
        <v>960</v>
      </c>
      <c r="I409" s="5">
        <v>88401</v>
      </c>
      <c r="J409" s="3" t="s">
        <v>471</v>
      </c>
      <c r="K409" s="177">
        <v>45558950.4</v>
      </c>
      <c r="L409" s="5" t="s">
        <v>592</v>
      </c>
      <c r="M409" s="5" t="s">
        <v>556</v>
      </c>
      <c r="N409" s="54" t="s">
        <v>580</v>
      </c>
      <c r="O409" s="5" t="s">
        <v>483</v>
      </c>
    </row>
    <row r="410" spans="1:15" s="109" customFormat="1" ht="125.25" customHeight="1">
      <c r="A410" s="16" t="s">
        <v>1126</v>
      </c>
      <c r="B410" s="16" t="s">
        <v>220</v>
      </c>
      <c r="C410" s="16" t="s">
        <v>68</v>
      </c>
      <c r="D410" s="4" t="s">
        <v>1127</v>
      </c>
      <c r="E410" s="5" t="s">
        <v>284</v>
      </c>
      <c r="F410" s="4">
        <v>796</v>
      </c>
      <c r="G410" s="5" t="s">
        <v>470</v>
      </c>
      <c r="H410" s="5">
        <v>3370</v>
      </c>
      <c r="I410" s="5">
        <v>88401</v>
      </c>
      <c r="J410" s="3" t="s">
        <v>471</v>
      </c>
      <c r="K410" s="177">
        <v>1518672.27</v>
      </c>
      <c r="L410" s="5" t="s">
        <v>592</v>
      </c>
      <c r="M410" s="5" t="s">
        <v>326</v>
      </c>
      <c r="N410" s="54" t="s">
        <v>580</v>
      </c>
      <c r="O410" s="5" t="s">
        <v>483</v>
      </c>
    </row>
    <row r="411" spans="1:15" s="109" customFormat="1" ht="90">
      <c r="A411" s="16" t="s">
        <v>987</v>
      </c>
      <c r="B411" s="12" t="s">
        <v>988</v>
      </c>
      <c r="C411" s="12" t="s">
        <v>989</v>
      </c>
      <c r="D411" s="3" t="s">
        <v>990</v>
      </c>
      <c r="E411" s="4" t="s">
        <v>991</v>
      </c>
      <c r="F411" s="4">
        <v>876</v>
      </c>
      <c r="G411" s="5" t="s">
        <v>559</v>
      </c>
      <c r="H411" s="5">
        <v>1</v>
      </c>
      <c r="I411" s="5">
        <v>88401</v>
      </c>
      <c r="J411" s="3" t="s">
        <v>471</v>
      </c>
      <c r="K411" s="103">
        <v>2301</v>
      </c>
      <c r="L411" s="5" t="s">
        <v>592</v>
      </c>
      <c r="M411" s="5" t="s">
        <v>585</v>
      </c>
      <c r="N411" s="54" t="s">
        <v>161</v>
      </c>
      <c r="O411" s="3" t="s">
        <v>483</v>
      </c>
    </row>
    <row r="412" spans="1:15" s="109" customFormat="1" ht="75">
      <c r="A412" s="16" t="s">
        <v>992</v>
      </c>
      <c r="B412" s="12" t="s">
        <v>145</v>
      </c>
      <c r="C412" s="12" t="s">
        <v>145</v>
      </c>
      <c r="D412" s="3" t="s">
        <v>993</v>
      </c>
      <c r="E412" s="5" t="s">
        <v>994</v>
      </c>
      <c r="F412" s="3">
        <v>796</v>
      </c>
      <c r="G412" s="5" t="s">
        <v>470</v>
      </c>
      <c r="H412" s="5">
        <v>105</v>
      </c>
      <c r="I412" s="5">
        <v>88401</v>
      </c>
      <c r="J412" s="3" t="s">
        <v>471</v>
      </c>
      <c r="K412" s="177">
        <v>4818173.64</v>
      </c>
      <c r="L412" s="5" t="s">
        <v>592</v>
      </c>
      <c r="M412" s="5" t="s">
        <v>271</v>
      </c>
      <c r="N412" s="54" t="s">
        <v>161</v>
      </c>
      <c r="O412" s="3" t="s">
        <v>483</v>
      </c>
    </row>
    <row r="413" spans="1:15" s="109" customFormat="1" ht="60">
      <c r="A413" s="16" t="s">
        <v>995</v>
      </c>
      <c r="B413" s="12" t="s">
        <v>996</v>
      </c>
      <c r="C413" s="12" t="s">
        <v>997</v>
      </c>
      <c r="D413" s="3" t="s">
        <v>998</v>
      </c>
      <c r="E413" s="5" t="s">
        <v>999</v>
      </c>
      <c r="F413" s="5">
        <v>876</v>
      </c>
      <c r="G413" s="5" t="s">
        <v>559</v>
      </c>
      <c r="H413" s="5">
        <v>1</v>
      </c>
      <c r="I413" s="5">
        <v>88401</v>
      </c>
      <c r="J413" s="3" t="s">
        <v>471</v>
      </c>
      <c r="K413" s="177">
        <v>1872189</v>
      </c>
      <c r="L413" s="5" t="s">
        <v>592</v>
      </c>
      <c r="M413" s="5" t="s">
        <v>592</v>
      </c>
      <c r="N413" s="54" t="s">
        <v>161</v>
      </c>
      <c r="O413" s="3" t="s">
        <v>483</v>
      </c>
    </row>
    <row r="414" spans="1:15" s="109" customFormat="1" ht="255">
      <c r="A414" s="16" t="s">
        <v>1000</v>
      </c>
      <c r="B414" s="12" t="s">
        <v>220</v>
      </c>
      <c r="C414" s="12" t="s">
        <v>1001</v>
      </c>
      <c r="D414" s="3" t="s">
        <v>1370</v>
      </c>
      <c r="E414" s="5" t="s">
        <v>1002</v>
      </c>
      <c r="F414" s="3">
        <v>796</v>
      </c>
      <c r="G414" s="5" t="s">
        <v>470</v>
      </c>
      <c r="H414" s="5">
        <v>2</v>
      </c>
      <c r="I414" s="5">
        <v>88401</v>
      </c>
      <c r="J414" s="3" t="s">
        <v>471</v>
      </c>
      <c r="K414" s="177">
        <v>1130505</v>
      </c>
      <c r="L414" s="5" t="s">
        <v>592</v>
      </c>
      <c r="M414" s="5" t="s">
        <v>575</v>
      </c>
      <c r="N414" s="54" t="s">
        <v>474</v>
      </c>
      <c r="O414" s="5" t="s">
        <v>475</v>
      </c>
    </row>
    <row r="415" spans="1:15" s="109" customFormat="1" ht="105">
      <c r="A415" s="16" t="s">
        <v>1003</v>
      </c>
      <c r="B415" s="12" t="s">
        <v>747</v>
      </c>
      <c r="C415" s="12" t="s">
        <v>748</v>
      </c>
      <c r="D415" s="3" t="s">
        <v>1004</v>
      </c>
      <c r="E415" s="5" t="s">
        <v>1005</v>
      </c>
      <c r="F415" s="5">
        <v>876</v>
      </c>
      <c r="G415" s="5" t="s">
        <v>559</v>
      </c>
      <c r="H415" s="23">
        <v>1</v>
      </c>
      <c r="I415" s="5">
        <v>88401</v>
      </c>
      <c r="J415" s="3" t="s">
        <v>471</v>
      </c>
      <c r="K415" s="177">
        <v>4997300</v>
      </c>
      <c r="L415" s="5" t="s">
        <v>592</v>
      </c>
      <c r="M415" s="5" t="s">
        <v>551</v>
      </c>
      <c r="N415" s="54" t="s">
        <v>474</v>
      </c>
      <c r="O415" s="5" t="s">
        <v>475</v>
      </c>
    </row>
    <row r="416" spans="1:16" s="109" customFormat="1" ht="75">
      <c r="A416" s="16" t="s">
        <v>1006</v>
      </c>
      <c r="B416" s="12" t="s">
        <v>344</v>
      </c>
      <c r="C416" s="12" t="s">
        <v>399</v>
      </c>
      <c r="D416" s="5" t="s">
        <v>329</v>
      </c>
      <c r="E416" s="5" t="s">
        <v>330</v>
      </c>
      <c r="F416" s="5">
        <v>796</v>
      </c>
      <c r="G416" s="5" t="s">
        <v>470</v>
      </c>
      <c r="H416" s="23">
        <v>340</v>
      </c>
      <c r="I416" s="5">
        <v>88401</v>
      </c>
      <c r="J416" s="3" t="s">
        <v>471</v>
      </c>
      <c r="K416" s="177">
        <v>2464052.4</v>
      </c>
      <c r="L416" s="5" t="s">
        <v>481</v>
      </c>
      <c r="M416" s="5" t="s">
        <v>481</v>
      </c>
      <c r="N416" s="54" t="s">
        <v>161</v>
      </c>
      <c r="O416" s="3" t="s">
        <v>483</v>
      </c>
      <c r="P416" s="181"/>
    </row>
    <row r="417" spans="1:15" s="109" customFormat="1" ht="75">
      <c r="A417" s="16" t="s">
        <v>1007</v>
      </c>
      <c r="B417" s="12" t="s">
        <v>357</v>
      </c>
      <c r="C417" s="12" t="s">
        <v>1008</v>
      </c>
      <c r="D417" s="20" t="s">
        <v>1009</v>
      </c>
      <c r="E417" s="5" t="s">
        <v>330</v>
      </c>
      <c r="F417" s="5">
        <v>879</v>
      </c>
      <c r="G417" s="5" t="s">
        <v>554</v>
      </c>
      <c r="H417" s="23">
        <v>52</v>
      </c>
      <c r="I417" s="5">
        <v>88401</v>
      </c>
      <c r="J417" s="3" t="s">
        <v>471</v>
      </c>
      <c r="K417" s="177">
        <v>83228.71</v>
      </c>
      <c r="L417" s="5" t="s">
        <v>592</v>
      </c>
      <c r="M417" s="5" t="s">
        <v>326</v>
      </c>
      <c r="N417" s="54" t="s">
        <v>161</v>
      </c>
      <c r="O417" s="3" t="s">
        <v>483</v>
      </c>
    </row>
    <row r="418" spans="1:15" s="109" customFormat="1" ht="60">
      <c r="A418" s="16" t="s">
        <v>1010</v>
      </c>
      <c r="B418" s="12" t="s">
        <v>302</v>
      </c>
      <c r="C418" s="12" t="s">
        <v>1268</v>
      </c>
      <c r="D418" s="5" t="s">
        <v>287</v>
      </c>
      <c r="E418" s="5" t="s">
        <v>994</v>
      </c>
      <c r="F418" s="5">
        <v>796</v>
      </c>
      <c r="G418" s="5" t="s">
        <v>470</v>
      </c>
      <c r="H418" s="23">
        <v>420</v>
      </c>
      <c r="I418" s="5">
        <v>88401</v>
      </c>
      <c r="J418" s="3" t="s">
        <v>471</v>
      </c>
      <c r="K418" s="177">
        <v>162147.25</v>
      </c>
      <c r="L418" s="5" t="s">
        <v>592</v>
      </c>
      <c r="M418" s="5" t="s">
        <v>363</v>
      </c>
      <c r="N418" s="54" t="s">
        <v>161</v>
      </c>
      <c r="O418" s="3" t="s">
        <v>483</v>
      </c>
    </row>
    <row r="419" spans="1:15" s="109" customFormat="1" ht="60">
      <c r="A419" s="16" t="s">
        <v>1011</v>
      </c>
      <c r="B419" s="12" t="s">
        <v>357</v>
      </c>
      <c r="C419" s="12" t="s">
        <v>1296</v>
      </c>
      <c r="D419" s="5" t="s">
        <v>1012</v>
      </c>
      <c r="E419" s="5" t="s">
        <v>994</v>
      </c>
      <c r="F419" s="5">
        <v>879</v>
      </c>
      <c r="G419" s="5" t="s">
        <v>554</v>
      </c>
      <c r="H419" s="23">
        <v>766</v>
      </c>
      <c r="I419" s="5">
        <v>88401</v>
      </c>
      <c r="J419" s="3" t="s">
        <v>471</v>
      </c>
      <c r="K419" s="177">
        <v>1106375.16</v>
      </c>
      <c r="L419" s="5" t="s">
        <v>592</v>
      </c>
      <c r="M419" s="5" t="s">
        <v>326</v>
      </c>
      <c r="N419" s="54" t="s">
        <v>161</v>
      </c>
      <c r="O419" s="3" t="s">
        <v>483</v>
      </c>
    </row>
    <row r="420" spans="1:15" s="109" customFormat="1" ht="51">
      <c r="A420" s="16" t="s">
        <v>1013</v>
      </c>
      <c r="B420" s="12" t="s">
        <v>357</v>
      </c>
      <c r="C420" s="12" t="s">
        <v>141</v>
      </c>
      <c r="D420" s="4" t="s">
        <v>1014</v>
      </c>
      <c r="E420" s="5" t="s">
        <v>1015</v>
      </c>
      <c r="F420" s="4">
        <v>796</v>
      </c>
      <c r="G420" s="5" t="s">
        <v>470</v>
      </c>
      <c r="H420" s="5">
        <v>7</v>
      </c>
      <c r="I420" s="5">
        <v>88401</v>
      </c>
      <c r="J420" s="3" t="s">
        <v>471</v>
      </c>
      <c r="K420" s="177">
        <v>113294.16</v>
      </c>
      <c r="L420" s="5" t="s">
        <v>592</v>
      </c>
      <c r="M420" s="5" t="s">
        <v>271</v>
      </c>
      <c r="N420" s="54" t="s">
        <v>580</v>
      </c>
      <c r="O420" s="5" t="s">
        <v>483</v>
      </c>
    </row>
    <row r="421" spans="1:15" s="109" customFormat="1" ht="60">
      <c r="A421" s="16" t="s">
        <v>1016</v>
      </c>
      <c r="B421" s="12" t="s">
        <v>357</v>
      </c>
      <c r="C421" s="12" t="s">
        <v>90</v>
      </c>
      <c r="D421" s="4" t="s">
        <v>1017</v>
      </c>
      <c r="E421" s="5" t="s">
        <v>994</v>
      </c>
      <c r="F421" s="4">
        <v>796</v>
      </c>
      <c r="G421" s="5" t="s">
        <v>470</v>
      </c>
      <c r="H421" s="5">
        <v>30</v>
      </c>
      <c r="I421" s="5">
        <v>88401</v>
      </c>
      <c r="J421" s="3" t="s">
        <v>471</v>
      </c>
      <c r="K421" s="177">
        <v>121209.6</v>
      </c>
      <c r="L421" s="5" t="s">
        <v>592</v>
      </c>
      <c r="M421" s="5" t="s">
        <v>271</v>
      </c>
      <c r="N421" s="54" t="s">
        <v>580</v>
      </c>
      <c r="O421" s="5" t="s">
        <v>483</v>
      </c>
    </row>
    <row r="422" spans="1:15" s="109" customFormat="1" ht="75">
      <c r="A422" s="16" t="s">
        <v>1018</v>
      </c>
      <c r="B422" s="12" t="s">
        <v>399</v>
      </c>
      <c r="C422" s="12" t="s">
        <v>1019</v>
      </c>
      <c r="D422" s="4" t="s">
        <v>1020</v>
      </c>
      <c r="E422" s="5" t="s">
        <v>994</v>
      </c>
      <c r="F422" s="4">
        <v>796</v>
      </c>
      <c r="G422" s="5" t="s">
        <v>470</v>
      </c>
      <c r="H422" s="5">
        <v>1</v>
      </c>
      <c r="I422" s="5">
        <v>88401</v>
      </c>
      <c r="J422" s="3" t="s">
        <v>471</v>
      </c>
      <c r="K422" s="177">
        <v>268869.79</v>
      </c>
      <c r="L422" s="5" t="s">
        <v>592</v>
      </c>
      <c r="M422" s="5" t="s">
        <v>585</v>
      </c>
      <c r="N422" s="54" t="s">
        <v>580</v>
      </c>
      <c r="O422" s="5" t="s">
        <v>483</v>
      </c>
    </row>
    <row r="423" spans="1:15" s="109" customFormat="1" ht="51">
      <c r="A423" s="16" t="s">
        <v>1021</v>
      </c>
      <c r="B423" s="12" t="s">
        <v>357</v>
      </c>
      <c r="C423" s="12" t="s">
        <v>357</v>
      </c>
      <c r="D423" s="4" t="s">
        <v>1022</v>
      </c>
      <c r="E423" s="5" t="s">
        <v>1023</v>
      </c>
      <c r="F423" s="4">
        <v>796</v>
      </c>
      <c r="G423" s="5" t="s">
        <v>470</v>
      </c>
      <c r="H423" s="5">
        <v>1</v>
      </c>
      <c r="I423" s="5">
        <v>88401</v>
      </c>
      <c r="J423" s="3" t="s">
        <v>471</v>
      </c>
      <c r="K423" s="177">
        <v>1283663</v>
      </c>
      <c r="L423" s="5" t="s">
        <v>592</v>
      </c>
      <c r="M423" s="5" t="s">
        <v>326</v>
      </c>
      <c r="N423" s="54" t="s">
        <v>161</v>
      </c>
      <c r="O423" s="3" t="s">
        <v>483</v>
      </c>
    </row>
    <row r="424" spans="1:15" s="109" customFormat="1" ht="60">
      <c r="A424" s="16" t="s">
        <v>1024</v>
      </c>
      <c r="B424" s="12" t="s">
        <v>399</v>
      </c>
      <c r="C424" s="12" t="s">
        <v>399</v>
      </c>
      <c r="D424" s="4" t="s">
        <v>1025</v>
      </c>
      <c r="E424" s="5" t="s">
        <v>994</v>
      </c>
      <c r="F424" s="4">
        <v>796</v>
      </c>
      <c r="G424" s="5" t="s">
        <v>470</v>
      </c>
      <c r="H424" s="5">
        <v>500</v>
      </c>
      <c r="I424" s="5">
        <v>88401</v>
      </c>
      <c r="J424" s="3" t="s">
        <v>471</v>
      </c>
      <c r="K424" s="177">
        <v>7015100</v>
      </c>
      <c r="L424" s="5" t="s">
        <v>592</v>
      </c>
      <c r="M424" s="5" t="s">
        <v>1026</v>
      </c>
      <c r="N424" s="54" t="s">
        <v>161</v>
      </c>
      <c r="O424" s="3" t="s">
        <v>483</v>
      </c>
    </row>
    <row r="425" spans="1:17" s="11" customFormat="1" ht="45">
      <c r="A425" s="16" t="s">
        <v>1450</v>
      </c>
      <c r="B425" s="5" t="s">
        <v>759</v>
      </c>
      <c r="C425" s="5" t="s">
        <v>779</v>
      </c>
      <c r="D425" s="5" t="s">
        <v>1451</v>
      </c>
      <c r="E425" s="14" t="s">
        <v>1452</v>
      </c>
      <c r="F425" s="5">
        <v>797</v>
      </c>
      <c r="G425" s="5" t="s">
        <v>470</v>
      </c>
      <c r="H425" s="5">
        <v>1</v>
      </c>
      <c r="I425" s="5">
        <v>88401</v>
      </c>
      <c r="J425" s="3" t="s">
        <v>471</v>
      </c>
      <c r="K425" s="57">
        <v>6860210</v>
      </c>
      <c r="L425" s="5" t="s">
        <v>481</v>
      </c>
      <c r="M425" s="5" t="s">
        <v>271</v>
      </c>
      <c r="N425" s="5" t="s">
        <v>474</v>
      </c>
      <c r="O425" s="5" t="s">
        <v>475</v>
      </c>
      <c r="P425" s="22"/>
      <c r="Q425" s="6"/>
    </row>
    <row r="426" spans="1:15" s="109" customFormat="1" ht="60">
      <c r="A426" s="16" t="s">
        <v>1371</v>
      </c>
      <c r="B426" s="12" t="s">
        <v>769</v>
      </c>
      <c r="C426" s="12" t="s">
        <v>1372</v>
      </c>
      <c r="D426" s="3" t="s">
        <v>1373</v>
      </c>
      <c r="E426" s="5" t="s">
        <v>1374</v>
      </c>
      <c r="F426" s="2">
        <v>166</v>
      </c>
      <c r="G426" s="3" t="s">
        <v>500</v>
      </c>
      <c r="H426" s="23">
        <v>65300</v>
      </c>
      <c r="I426" s="5">
        <v>88401</v>
      </c>
      <c r="J426" s="3" t="s">
        <v>471</v>
      </c>
      <c r="K426" s="177">
        <v>4744768</v>
      </c>
      <c r="L426" s="5" t="s">
        <v>481</v>
      </c>
      <c r="M426" s="5" t="s">
        <v>556</v>
      </c>
      <c r="N426" s="54" t="s">
        <v>474</v>
      </c>
      <c r="O426" s="5" t="s">
        <v>475</v>
      </c>
    </row>
    <row r="427" spans="1:15" s="109" customFormat="1" ht="60">
      <c r="A427" s="16" t="s">
        <v>1375</v>
      </c>
      <c r="B427" s="12" t="s">
        <v>1376</v>
      </c>
      <c r="C427" s="12" t="s">
        <v>1376</v>
      </c>
      <c r="D427" s="5" t="s">
        <v>1377</v>
      </c>
      <c r="E427" s="5" t="s">
        <v>587</v>
      </c>
      <c r="F427" s="4">
        <v>796</v>
      </c>
      <c r="G427" s="5" t="s">
        <v>470</v>
      </c>
      <c r="H427" s="23">
        <v>1</v>
      </c>
      <c r="I427" s="5">
        <v>88401</v>
      </c>
      <c r="J427" s="3" t="s">
        <v>471</v>
      </c>
      <c r="K427" s="177">
        <v>1257130</v>
      </c>
      <c r="L427" s="5" t="s">
        <v>481</v>
      </c>
      <c r="M427" s="5" t="s">
        <v>271</v>
      </c>
      <c r="N427" s="54" t="s">
        <v>474</v>
      </c>
      <c r="O427" s="5" t="s">
        <v>475</v>
      </c>
    </row>
    <row r="428" spans="1:15" s="109" customFormat="1" ht="45">
      <c r="A428" s="16" t="s">
        <v>1378</v>
      </c>
      <c r="B428" s="12" t="s">
        <v>1379</v>
      </c>
      <c r="C428" s="12" t="s">
        <v>1380</v>
      </c>
      <c r="D428" s="5" t="s">
        <v>1381</v>
      </c>
      <c r="E428" s="5" t="s">
        <v>545</v>
      </c>
      <c r="F428" s="4">
        <v>113</v>
      </c>
      <c r="G428" s="5" t="s">
        <v>1382</v>
      </c>
      <c r="H428" s="12" t="s">
        <v>1383</v>
      </c>
      <c r="I428" s="5">
        <v>88401</v>
      </c>
      <c r="J428" s="3" t="s">
        <v>471</v>
      </c>
      <c r="K428" s="177">
        <v>1334198</v>
      </c>
      <c r="L428" s="5" t="s">
        <v>481</v>
      </c>
      <c r="M428" s="5" t="s">
        <v>556</v>
      </c>
      <c r="N428" s="54" t="s">
        <v>474</v>
      </c>
      <c r="O428" s="5" t="s">
        <v>475</v>
      </c>
    </row>
    <row r="429" spans="1:15" s="109" customFormat="1" ht="45">
      <c r="A429" s="16" t="s">
        <v>1384</v>
      </c>
      <c r="B429" s="12" t="s">
        <v>1132</v>
      </c>
      <c r="C429" s="12" t="s">
        <v>527</v>
      </c>
      <c r="D429" s="4" t="s">
        <v>544</v>
      </c>
      <c r="E429" s="5" t="s">
        <v>545</v>
      </c>
      <c r="F429" s="2">
        <v>166</v>
      </c>
      <c r="G429" s="3" t="s">
        <v>500</v>
      </c>
      <c r="H429" s="3">
        <v>5093.3</v>
      </c>
      <c r="I429" s="5">
        <v>88401</v>
      </c>
      <c r="J429" s="3" t="s">
        <v>471</v>
      </c>
      <c r="K429" s="177">
        <v>3032904.44</v>
      </c>
      <c r="L429" s="5" t="s">
        <v>481</v>
      </c>
      <c r="M429" s="5" t="s">
        <v>556</v>
      </c>
      <c r="N429" s="54" t="s">
        <v>474</v>
      </c>
      <c r="O429" s="5" t="s">
        <v>475</v>
      </c>
    </row>
    <row r="430" spans="1:15" s="109" customFormat="1" ht="45">
      <c r="A430" s="16" t="s">
        <v>1385</v>
      </c>
      <c r="B430" s="12" t="s">
        <v>1132</v>
      </c>
      <c r="C430" s="12" t="s">
        <v>1386</v>
      </c>
      <c r="D430" s="4" t="s">
        <v>544</v>
      </c>
      <c r="E430" s="5" t="s">
        <v>1387</v>
      </c>
      <c r="F430" s="5">
        <v>876</v>
      </c>
      <c r="G430" s="5" t="s">
        <v>559</v>
      </c>
      <c r="H430" s="23">
        <v>1</v>
      </c>
      <c r="I430" s="5">
        <v>88401</v>
      </c>
      <c r="J430" s="3" t="s">
        <v>471</v>
      </c>
      <c r="K430" s="177">
        <v>22279838.25</v>
      </c>
      <c r="L430" s="5" t="s">
        <v>481</v>
      </c>
      <c r="M430" s="5" t="s">
        <v>556</v>
      </c>
      <c r="N430" s="54" t="s">
        <v>474</v>
      </c>
      <c r="O430" s="5" t="s">
        <v>475</v>
      </c>
    </row>
    <row r="431" spans="1:15" s="109" customFormat="1" ht="45">
      <c r="A431" s="16" t="s">
        <v>1388</v>
      </c>
      <c r="B431" s="12" t="s">
        <v>1132</v>
      </c>
      <c r="C431" s="12" t="s">
        <v>1389</v>
      </c>
      <c r="D431" s="4" t="s">
        <v>1390</v>
      </c>
      <c r="E431" s="5" t="s">
        <v>545</v>
      </c>
      <c r="F431" s="5">
        <v>876</v>
      </c>
      <c r="G431" s="5" t="s">
        <v>559</v>
      </c>
      <c r="H431" s="23">
        <v>1</v>
      </c>
      <c r="I431" s="5">
        <v>88401</v>
      </c>
      <c r="J431" s="3" t="s">
        <v>471</v>
      </c>
      <c r="K431" s="177">
        <v>3188409.78</v>
      </c>
      <c r="L431" s="5" t="s">
        <v>481</v>
      </c>
      <c r="M431" s="5" t="s">
        <v>556</v>
      </c>
      <c r="N431" s="54" t="s">
        <v>474</v>
      </c>
      <c r="O431" s="5" t="s">
        <v>475</v>
      </c>
    </row>
    <row r="432" spans="1:15" s="109" customFormat="1" ht="45">
      <c r="A432" s="16" t="s">
        <v>1391</v>
      </c>
      <c r="B432" s="12" t="s">
        <v>1392</v>
      </c>
      <c r="C432" s="12" t="s">
        <v>1335</v>
      </c>
      <c r="D432" s="4" t="s">
        <v>1393</v>
      </c>
      <c r="E432" s="5" t="s">
        <v>587</v>
      </c>
      <c r="F432" s="5">
        <v>876</v>
      </c>
      <c r="G432" s="5" t="s">
        <v>559</v>
      </c>
      <c r="H432" s="23">
        <v>1</v>
      </c>
      <c r="I432" s="5">
        <v>88401</v>
      </c>
      <c r="J432" s="3" t="s">
        <v>471</v>
      </c>
      <c r="K432" s="177">
        <v>144300</v>
      </c>
      <c r="L432" s="5" t="s">
        <v>481</v>
      </c>
      <c r="M432" s="5" t="s">
        <v>556</v>
      </c>
      <c r="N432" s="54" t="s">
        <v>474</v>
      </c>
      <c r="O432" s="5" t="s">
        <v>475</v>
      </c>
    </row>
    <row r="433" spans="1:15" s="109" customFormat="1" ht="60">
      <c r="A433" s="16" t="s">
        <v>1394</v>
      </c>
      <c r="B433" s="12" t="s">
        <v>1395</v>
      </c>
      <c r="C433" s="12" t="s">
        <v>1396</v>
      </c>
      <c r="D433" s="4" t="s">
        <v>1397</v>
      </c>
      <c r="E433" s="5" t="s">
        <v>1398</v>
      </c>
      <c r="F433" s="3">
        <v>879</v>
      </c>
      <c r="G433" s="3" t="s">
        <v>554</v>
      </c>
      <c r="H433" s="23">
        <v>80</v>
      </c>
      <c r="I433" s="5">
        <v>88401</v>
      </c>
      <c r="J433" s="3" t="s">
        <v>471</v>
      </c>
      <c r="K433" s="89">
        <v>1606275</v>
      </c>
      <c r="L433" s="5" t="s">
        <v>481</v>
      </c>
      <c r="M433" s="5" t="s">
        <v>326</v>
      </c>
      <c r="N433" s="5" t="s">
        <v>474</v>
      </c>
      <c r="O433" s="5" t="s">
        <v>475</v>
      </c>
    </row>
    <row r="434" spans="1:15" s="109" customFormat="1" ht="45">
      <c r="A434" s="16" t="s">
        <v>1399</v>
      </c>
      <c r="B434" s="12" t="s">
        <v>744</v>
      </c>
      <c r="C434" s="12" t="s">
        <v>1115</v>
      </c>
      <c r="D434" s="5" t="s">
        <v>590</v>
      </c>
      <c r="E434" s="5" t="s">
        <v>704</v>
      </c>
      <c r="F434" s="4">
        <v>876</v>
      </c>
      <c r="G434" s="5" t="s">
        <v>559</v>
      </c>
      <c r="H434" s="5">
        <v>1</v>
      </c>
      <c r="I434" s="5">
        <v>88401</v>
      </c>
      <c r="J434" s="3" t="s">
        <v>471</v>
      </c>
      <c r="K434" s="177">
        <v>2235300</v>
      </c>
      <c r="L434" s="5" t="s">
        <v>481</v>
      </c>
      <c r="M434" s="5" t="s">
        <v>556</v>
      </c>
      <c r="N434" s="5" t="s">
        <v>474</v>
      </c>
      <c r="O434" s="5" t="s">
        <v>475</v>
      </c>
    </row>
    <row r="435" spans="1:15" s="109" customFormat="1" ht="45">
      <c r="A435" s="16" t="s">
        <v>1400</v>
      </c>
      <c r="B435" s="12" t="s">
        <v>744</v>
      </c>
      <c r="C435" s="12" t="s">
        <v>1115</v>
      </c>
      <c r="D435" s="5" t="s">
        <v>590</v>
      </c>
      <c r="E435" s="5" t="s">
        <v>704</v>
      </c>
      <c r="F435" s="4">
        <v>876</v>
      </c>
      <c r="G435" s="5" t="s">
        <v>559</v>
      </c>
      <c r="H435" s="5">
        <v>1</v>
      </c>
      <c r="I435" s="5">
        <v>88401</v>
      </c>
      <c r="J435" s="3" t="s">
        <v>471</v>
      </c>
      <c r="K435" s="177">
        <v>3430000</v>
      </c>
      <c r="L435" s="5" t="s">
        <v>481</v>
      </c>
      <c r="M435" s="5" t="s">
        <v>556</v>
      </c>
      <c r="N435" s="5" t="s">
        <v>474</v>
      </c>
      <c r="O435" s="5" t="s">
        <v>475</v>
      </c>
    </row>
    <row r="436" spans="1:15" s="109" customFormat="1" ht="60">
      <c r="A436" s="16" t="s">
        <v>1401</v>
      </c>
      <c r="B436" s="12" t="s">
        <v>357</v>
      </c>
      <c r="C436" s="12" t="s">
        <v>293</v>
      </c>
      <c r="D436" s="3" t="s">
        <v>1402</v>
      </c>
      <c r="E436" s="5" t="s">
        <v>994</v>
      </c>
      <c r="F436" s="4">
        <v>796</v>
      </c>
      <c r="G436" s="5" t="s">
        <v>470</v>
      </c>
      <c r="H436" s="5">
        <v>28</v>
      </c>
      <c r="I436" s="5">
        <v>88401</v>
      </c>
      <c r="J436" s="3" t="s">
        <v>471</v>
      </c>
      <c r="K436" s="177">
        <v>312493.97</v>
      </c>
      <c r="L436" s="5" t="s">
        <v>481</v>
      </c>
      <c r="M436" s="5" t="s">
        <v>271</v>
      </c>
      <c r="N436" s="54" t="s">
        <v>161</v>
      </c>
      <c r="O436" s="3" t="s">
        <v>483</v>
      </c>
    </row>
    <row r="437" spans="1:15" s="109" customFormat="1" ht="60">
      <c r="A437" s="16" t="s">
        <v>1403</v>
      </c>
      <c r="B437" s="16" t="s">
        <v>357</v>
      </c>
      <c r="C437" s="12" t="s">
        <v>243</v>
      </c>
      <c r="D437" s="4" t="s">
        <v>60</v>
      </c>
      <c r="E437" s="5" t="s">
        <v>284</v>
      </c>
      <c r="F437" s="3">
        <v>879</v>
      </c>
      <c r="G437" s="3" t="s">
        <v>554</v>
      </c>
      <c r="H437" s="5">
        <v>936</v>
      </c>
      <c r="I437" s="5">
        <v>88401</v>
      </c>
      <c r="J437" s="3" t="s">
        <v>471</v>
      </c>
      <c r="K437" s="177">
        <v>419242.2</v>
      </c>
      <c r="L437" s="5" t="s">
        <v>481</v>
      </c>
      <c r="M437" s="5" t="s">
        <v>481</v>
      </c>
      <c r="N437" s="54" t="s">
        <v>580</v>
      </c>
      <c r="O437" s="5" t="s">
        <v>483</v>
      </c>
    </row>
    <row r="438" spans="1:15" s="109" customFormat="1" ht="51">
      <c r="A438" s="16" t="s">
        <v>1404</v>
      </c>
      <c r="B438" s="12" t="s">
        <v>357</v>
      </c>
      <c r="C438" s="12" t="s">
        <v>141</v>
      </c>
      <c r="D438" s="4" t="s">
        <v>1405</v>
      </c>
      <c r="E438" s="5" t="s">
        <v>1406</v>
      </c>
      <c r="F438" s="4">
        <v>796</v>
      </c>
      <c r="G438" s="5" t="s">
        <v>470</v>
      </c>
      <c r="H438" s="5">
        <v>60</v>
      </c>
      <c r="I438" s="5">
        <v>88401</v>
      </c>
      <c r="J438" s="3" t="s">
        <v>471</v>
      </c>
      <c r="K438" s="177">
        <v>299271.6</v>
      </c>
      <c r="L438" s="5" t="s">
        <v>481</v>
      </c>
      <c r="M438" s="5" t="s">
        <v>271</v>
      </c>
      <c r="N438" s="54" t="s">
        <v>580</v>
      </c>
      <c r="O438" s="5" t="s">
        <v>483</v>
      </c>
    </row>
    <row r="439" spans="1:15" s="109" customFormat="1" ht="75">
      <c r="A439" s="16" t="s">
        <v>1407</v>
      </c>
      <c r="B439" s="12" t="s">
        <v>740</v>
      </c>
      <c r="C439" s="198" t="s">
        <v>741</v>
      </c>
      <c r="D439" s="5" t="s">
        <v>1408</v>
      </c>
      <c r="E439" s="5" t="s">
        <v>1409</v>
      </c>
      <c r="F439" s="5">
        <v>876</v>
      </c>
      <c r="G439" s="5" t="s">
        <v>559</v>
      </c>
      <c r="H439" s="23">
        <v>1</v>
      </c>
      <c r="I439" s="5">
        <v>88401</v>
      </c>
      <c r="J439" s="3" t="s">
        <v>471</v>
      </c>
      <c r="K439" s="177">
        <v>24000000</v>
      </c>
      <c r="L439" s="5" t="s">
        <v>481</v>
      </c>
      <c r="M439" s="5" t="s">
        <v>326</v>
      </c>
      <c r="N439" s="54" t="s">
        <v>580</v>
      </c>
      <c r="O439" s="5" t="s">
        <v>483</v>
      </c>
    </row>
    <row r="440" spans="1:15" s="109" customFormat="1" ht="105">
      <c r="A440" s="16" t="s">
        <v>1410</v>
      </c>
      <c r="B440" s="12" t="s">
        <v>740</v>
      </c>
      <c r="C440" s="198" t="s">
        <v>741</v>
      </c>
      <c r="D440" s="20" t="s">
        <v>1411</v>
      </c>
      <c r="E440" s="20" t="s">
        <v>1412</v>
      </c>
      <c r="F440" s="5">
        <v>876</v>
      </c>
      <c r="G440" s="5" t="s">
        <v>559</v>
      </c>
      <c r="H440" s="23">
        <v>1</v>
      </c>
      <c r="I440" s="5">
        <v>88401</v>
      </c>
      <c r="J440" s="3" t="s">
        <v>471</v>
      </c>
      <c r="K440" s="177">
        <v>15000000</v>
      </c>
      <c r="L440" s="5" t="s">
        <v>481</v>
      </c>
      <c r="M440" s="5" t="s">
        <v>326</v>
      </c>
      <c r="N440" s="54" t="s">
        <v>580</v>
      </c>
      <c r="O440" s="5" t="s">
        <v>483</v>
      </c>
    </row>
    <row r="441" spans="1:15" s="109" customFormat="1" ht="60">
      <c r="A441" s="16" t="s">
        <v>1413</v>
      </c>
      <c r="B441" s="12" t="s">
        <v>740</v>
      </c>
      <c r="C441" s="198" t="s">
        <v>741</v>
      </c>
      <c r="D441" s="5" t="s">
        <v>1414</v>
      </c>
      <c r="E441" s="5" t="s">
        <v>1415</v>
      </c>
      <c r="F441" s="5">
        <v>876</v>
      </c>
      <c r="G441" s="5" t="s">
        <v>559</v>
      </c>
      <c r="H441" s="23">
        <v>1</v>
      </c>
      <c r="I441" s="5">
        <v>88401</v>
      </c>
      <c r="J441" s="3" t="s">
        <v>471</v>
      </c>
      <c r="K441" s="177">
        <v>19000000</v>
      </c>
      <c r="L441" s="5" t="s">
        <v>481</v>
      </c>
      <c r="M441" s="5" t="s">
        <v>326</v>
      </c>
      <c r="N441" s="54" t="s">
        <v>580</v>
      </c>
      <c r="O441" s="5" t="s">
        <v>483</v>
      </c>
    </row>
    <row r="442" spans="1:15" s="109" customFormat="1" ht="51">
      <c r="A442" s="16" t="s">
        <v>1416</v>
      </c>
      <c r="B442" s="12" t="s">
        <v>558</v>
      </c>
      <c r="C442" s="12" t="s">
        <v>749</v>
      </c>
      <c r="D442" s="5" t="s">
        <v>1417</v>
      </c>
      <c r="E442" s="5" t="s">
        <v>600</v>
      </c>
      <c r="F442" s="5">
        <v>876</v>
      </c>
      <c r="G442" s="5" t="s">
        <v>559</v>
      </c>
      <c r="H442" s="23">
        <v>1</v>
      </c>
      <c r="I442" s="5">
        <v>88401</v>
      </c>
      <c r="J442" s="3" t="s">
        <v>471</v>
      </c>
      <c r="K442" s="177">
        <v>1767392</v>
      </c>
      <c r="L442" s="5" t="s">
        <v>481</v>
      </c>
      <c r="M442" s="5" t="s">
        <v>326</v>
      </c>
      <c r="N442" s="54" t="s">
        <v>580</v>
      </c>
      <c r="O442" s="5" t="s">
        <v>483</v>
      </c>
    </row>
    <row r="443" spans="1:15" s="109" customFormat="1" ht="60">
      <c r="A443" s="16" t="s">
        <v>1418</v>
      </c>
      <c r="B443" s="12" t="s">
        <v>1268</v>
      </c>
      <c r="C443" s="12" t="s">
        <v>1268</v>
      </c>
      <c r="D443" s="4" t="s">
        <v>1419</v>
      </c>
      <c r="E443" s="5" t="s">
        <v>284</v>
      </c>
      <c r="F443" s="4">
        <v>796</v>
      </c>
      <c r="G443" s="5" t="s">
        <v>470</v>
      </c>
      <c r="H443" s="5">
        <v>16</v>
      </c>
      <c r="I443" s="5">
        <v>88401</v>
      </c>
      <c r="J443" s="3" t="s">
        <v>471</v>
      </c>
      <c r="K443" s="177">
        <v>272966.61</v>
      </c>
      <c r="L443" s="5" t="s">
        <v>481</v>
      </c>
      <c r="M443" s="5" t="s">
        <v>314</v>
      </c>
      <c r="N443" s="54" t="s">
        <v>580</v>
      </c>
      <c r="O443" s="5" t="s">
        <v>483</v>
      </c>
    </row>
    <row r="444" spans="1:15" s="109" customFormat="1" ht="51">
      <c r="A444" s="16" t="s">
        <v>1420</v>
      </c>
      <c r="B444" s="12" t="s">
        <v>399</v>
      </c>
      <c r="C444" s="12" t="s">
        <v>71</v>
      </c>
      <c r="D444" s="4" t="s">
        <v>1421</v>
      </c>
      <c r="E444" s="5" t="s">
        <v>1191</v>
      </c>
      <c r="F444" s="4">
        <v>796</v>
      </c>
      <c r="G444" s="5" t="s">
        <v>470</v>
      </c>
      <c r="H444" s="5">
        <v>2950</v>
      </c>
      <c r="I444" s="5">
        <v>88401</v>
      </c>
      <c r="J444" s="3" t="s">
        <v>471</v>
      </c>
      <c r="K444" s="177">
        <v>162513.44</v>
      </c>
      <c r="L444" s="5" t="s">
        <v>481</v>
      </c>
      <c r="M444" s="5" t="s">
        <v>363</v>
      </c>
      <c r="N444" s="54" t="s">
        <v>580</v>
      </c>
      <c r="O444" s="5" t="s">
        <v>483</v>
      </c>
    </row>
    <row r="445" spans="1:15" s="109" customFormat="1" ht="60.75" customHeight="1">
      <c r="A445" s="16" t="s">
        <v>1422</v>
      </c>
      <c r="B445" s="16" t="s">
        <v>399</v>
      </c>
      <c r="C445" s="12" t="s">
        <v>71</v>
      </c>
      <c r="D445" s="4" t="s">
        <v>72</v>
      </c>
      <c r="E445" s="5" t="s">
        <v>284</v>
      </c>
      <c r="F445" s="3">
        <v>796</v>
      </c>
      <c r="G445" s="5" t="s">
        <v>470</v>
      </c>
      <c r="H445" s="5">
        <v>800</v>
      </c>
      <c r="I445" s="5">
        <v>88401</v>
      </c>
      <c r="J445" s="3" t="s">
        <v>471</v>
      </c>
      <c r="K445" s="177">
        <v>153223</v>
      </c>
      <c r="L445" s="5" t="s">
        <v>481</v>
      </c>
      <c r="M445" s="5" t="s">
        <v>363</v>
      </c>
      <c r="N445" s="54" t="s">
        <v>580</v>
      </c>
      <c r="O445" s="5" t="s">
        <v>483</v>
      </c>
    </row>
    <row r="446" spans="1:15" s="109" customFormat="1" ht="60">
      <c r="A446" s="16" t="s">
        <v>1423</v>
      </c>
      <c r="B446" s="12" t="s">
        <v>1424</v>
      </c>
      <c r="C446" s="199" t="s">
        <v>1425</v>
      </c>
      <c r="D446" s="4" t="s">
        <v>1426</v>
      </c>
      <c r="E446" s="5" t="s">
        <v>1427</v>
      </c>
      <c r="F446" s="5">
        <v>876</v>
      </c>
      <c r="G446" s="5" t="s">
        <v>559</v>
      </c>
      <c r="H446" s="5">
        <v>1</v>
      </c>
      <c r="I446" s="5">
        <v>88401</v>
      </c>
      <c r="J446" s="3" t="s">
        <v>471</v>
      </c>
      <c r="K446" s="177">
        <v>44000</v>
      </c>
      <c r="L446" s="5" t="s">
        <v>481</v>
      </c>
      <c r="M446" s="5" t="s">
        <v>481</v>
      </c>
      <c r="N446" s="54" t="s">
        <v>580</v>
      </c>
      <c r="O446" s="5" t="s">
        <v>483</v>
      </c>
    </row>
    <row r="447" spans="1:15" s="109" customFormat="1" ht="60">
      <c r="A447" s="16" t="s">
        <v>1428</v>
      </c>
      <c r="B447" s="12" t="s">
        <v>403</v>
      </c>
      <c r="C447" s="12" t="s">
        <v>1429</v>
      </c>
      <c r="D447" s="4" t="s">
        <v>1430</v>
      </c>
      <c r="E447" s="5" t="s">
        <v>284</v>
      </c>
      <c r="F447" s="3">
        <v>879</v>
      </c>
      <c r="G447" s="3" t="s">
        <v>554</v>
      </c>
      <c r="H447" s="5">
        <v>28</v>
      </c>
      <c r="I447" s="5">
        <v>88401</v>
      </c>
      <c r="J447" s="3" t="s">
        <v>471</v>
      </c>
      <c r="K447" s="177">
        <v>145817.32</v>
      </c>
      <c r="L447" s="5" t="s">
        <v>481</v>
      </c>
      <c r="M447" s="5" t="s">
        <v>326</v>
      </c>
      <c r="N447" s="54" t="s">
        <v>580</v>
      </c>
      <c r="O447" s="5" t="s">
        <v>483</v>
      </c>
    </row>
    <row r="448" spans="1:15" s="109" customFormat="1" ht="60">
      <c r="A448" s="16" t="s">
        <v>1431</v>
      </c>
      <c r="B448" s="12" t="s">
        <v>403</v>
      </c>
      <c r="C448" s="12" t="s">
        <v>1429</v>
      </c>
      <c r="D448" s="4" t="s">
        <v>1430</v>
      </c>
      <c r="E448" s="5" t="s">
        <v>284</v>
      </c>
      <c r="F448" s="3">
        <v>879</v>
      </c>
      <c r="G448" s="3" t="s">
        <v>554</v>
      </c>
      <c r="H448" s="5">
        <v>78</v>
      </c>
      <c r="I448" s="5">
        <v>88401</v>
      </c>
      <c r="J448" s="3" t="s">
        <v>471</v>
      </c>
      <c r="K448" s="177">
        <v>416167.12</v>
      </c>
      <c r="L448" s="5" t="s">
        <v>481</v>
      </c>
      <c r="M448" s="5" t="s">
        <v>326</v>
      </c>
      <c r="N448" s="54" t="s">
        <v>580</v>
      </c>
      <c r="O448" s="5" t="s">
        <v>483</v>
      </c>
    </row>
    <row r="449" spans="1:15" s="109" customFormat="1" ht="75">
      <c r="A449" s="16" t="s">
        <v>1432</v>
      </c>
      <c r="B449" s="12" t="s">
        <v>344</v>
      </c>
      <c r="C449" s="12" t="s">
        <v>399</v>
      </c>
      <c r="D449" s="5" t="s">
        <v>329</v>
      </c>
      <c r="E449" s="5" t="s">
        <v>330</v>
      </c>
      <c r="F449" s="5">
        <v>796</v>
      </c>
      <c r="G449" s="5" t="s">
        <v>470</v>
      </c>
      <c r="H449" s="23">
        <v>130</v>
      </c>
      <c r="I449" s="5">
        <v>88401</v>
      </c>
      <c r="J449" s="3" t="s">
        <v>471</v>
      </c>
      <c r="K449" s="177">
        <v>222339.62</v>
      </c>
      <c r="L449" s="5" t="s">
        <v>481</v>
      </c>
      <c r="M449" s="5" t="s">
        <v>575</v>
      </c>
      <c r="N449" s="54" t="s">
        <v>161</v>
      </c>
      <c r="O449" s="3" t="s">
        <v>483</v>
      </c>
    </row>
    <row r="450" spans="1:15" s="181" customFormat="1" ht="52.5" customHeight="1">
      <c r="A450" s="16" t="s">
        <v>1433</v>
      </c>
      <c r="B450" s="5" t="s">
        <v>743</v>
      </c>
      <c r="C450" s="5" t="s">
        <v>744</v>
      </c>
      <c r="D450" s="5" t="s">
        <v>590</v>
      </c>
      <c r="E450" s="5" t="s">
        <v>704</v>
      </c>
      <c r="F450" s="12" t="s">
        <v>591</v>
      </c>
      <c r="G450" s="5" t="s">
        <v>679</v>
      </c>
      <c r="H450" s="5">
        <v>1850</v>
      </c>
      <c r="I450" s="5">
        <v>88401</v>
      </c>
      <c r="J450" s="3" t="s">
        <v>471</v>
      </c>
      <c r="K450" s="177">
        <v>573037.5</v>
      </c>
      <c r="L450" s="115" t="s">
        <v>481</v>
      </c>
      <c r="M450" s="5" t="s">
        <v>363</v>
      </c>
      <c r="N450" s="54" t="s">
        <v>161</v>
      </c>
      <c r="O450" s="3" t="s">
        <v>483</v>
      </c>
    </row>
    <row r="451" spans="1:24" s="179" customFormat="1" ht="60">
      <c r="A451" s="16" t="s">
        <v>1434</v>
      </c>
      <c r="B451" s="12" t="s">
        <v>403</v>
      </c>
      <c r="C451" s="12" t="s">
        <v>1305</v>
      </c>
      <c r="D451" s="5" t="s">
        <v>1306</v>
      </c>
      <c r="E451" s="5" t="s">
        <v>227</v>
      </c>
      <c r="F451" s="4">
        <v>796</v>
      </c>
      <c r="G451" s="5" t="s">
        <v>470</v>
      </c>
      <c r="H451" s="5">
        <v>70</v>
      </c>
      <c r="I451" s="5">
        <v>88401</v>
      </c>
      <c r="J451" s="3" t="s">
        <v>471</v>
      </c>
      <c r="K451" s="168">
        <v>145730</v>
      </c>
      <c r="L451" s="5" t="s">
        <v>481</v>
      </c>
      <c r="M451" s="5" t="s">
        <v>271</v>
      </c>
      <c r="N451" s="54" t="s">
        <v>580</v>
      </c>
      <c r="O451" s="5" t="s">
        <v>483</v>
      </c>
      <c r="P451" s="178"/>
      <c r="Q451" s="178"/>
      <c r="R451" s="178"/>
      <c r="S451" s="178"/>
      <c r="T451" s="178"/>
      <c r="U451" s="178"/>
      <c r="V451" s="178"/>
      <c r="W451" s="178"/>
      <c r="X451" s="178"/>
    </row>
    <row r="452" spans="1:24" s="179" customFormat="1" ht="60">
      <c r="A452" s="16" t="s">
        <v>1435</v>
      </c>
      <c r="B452" s="12" t="s">
        <v>744</v>
      </c>
      <c r="C452" s="12" t="s">
        <v>1115</v>
      </c>
      <c r="D452" s="5" t="s">
        <v>1436</v>
      </c>
      <c r="E452" s="5" t="s">
        <v>994</v>
      </c>
      <c r="F452" s="4">
        <v>796</v>
      </c>
      <c r="G452" s="5" t="s">
        <v>554</v>
      </c>
      <c r="H452" s="5">
        <v>36</v>
      </c>
      <c r="I452" s="5">
        <v>88401</v>
      </c>
      <c r="J452" s="3" t="s">
        <v>471</v>
      </c>
      <c r="K452" s="168">
        <v>150804</v>
      </c>
      <c r="L452" s="5" t="s">
        <v>481</v>
      </c>
      <c r="M452" s="5" t="s">
        <v>271</v>
      </c>
      <c r="N452" s="54" t="s">
        <v>580</v>
      </c>
      <c r="O452" s="5" t="s">
        <v>483</v>
      </c>
      <c r="P452" s="178"/>
      <c r="Q452" s="178"/>
      <c r="R452" s="178"/>
      <c r="S452" s="178"/>
      <c r="T452" s="178"/>
      <c r="U452" s="178"/>
      <c r="V452" s="178"/>
      <c r="W452" s="178"/>
      <c r="X452" s="178"/>
    </row>
    <row r="453" spans="1:24" s="179" customFormat="1" ht="60">
      <c r="A453" s="16" t="s">
        <v>1437</v>
      </c>
      <c r="B453" s="12" t="s">
        <v>403</v>
      </c>
      <c r="C453" s="12" t="s">
        <v>1305</v>
      </c>
      <c r="D453" s="5" t="s">
        <v>1438</v>
      </c>
      <c r="E453" s="5" t="s">
        <v>994</v>
      </c>
      <c r="F453" s="4">
        <v>796</v>
      </c>
      <c r="G453" s="5" t="s">
        <v>470</v>
      </c>
      <c r="H453" s="5">
        <v>3000</v>
      </c>
      <c r="I453" s="5">
        <v>88401</v>
      </c>
      <c r="J453" s="3" t="s">
        <v>471</v>
      </c>
      <c r="K453" s="168">
        <v>2748212.59</v>
      </c>
      <c r="L453" s="5" t="s">
        <v>481</v>
      </c>
      <c r="M453" s="5" t="s">
        <v>1026</v>
      </c>
      <c r="N453" s="54" t="s">
        <v>580</v>
      </c>
      <c r="O453" s="5" t="s">
        <v>483</v>
      </c>
      <c r="P453" s="178"/>
      <c r="Q453" s="178"/>
      <c r="R453" s="178"/>
      <c r="S453" s="178"/>
      <c r="T453" s="178"/>
      <c r="U453" s="178"/>
      <c r="V453" s="178"/>
      <c r="W453" s="178"/>
      <c r="X453" s="178"/>
    </row>
    <row r="454" spans="1:24" s="179" customFormat="1" ht="60">
      <c r="A454" s="16" t="s">
        <v>1439</v>
      </c>
      <c r="B454" s="12" t="s">
        <v>403</v>
      </c>
      <c r="C454" s="12" t="s">
        <v>1305</v>
      </c>
      <c r="D454" s="5" t="s">
        <v>1438</v>
      </c>
      <c r="E454" s="5" t="s">
        <v>994</v>
      </c>
      <c r="F454" s="4">
        <v>796</v>
      </c>
      <c r="G454" s="5" t="s">
        <v>470</v>
      </c>
      <c r="H454" s="5">
        <v>2230</v>
      </c>
      <c r="I454" s="5">
        <v>88401</v>
      </c>
      <c r="J454" s="3" t="s">
        <v>471</v>
      </c>
      <c r="K454" s="168">
        <v>2042955.41</v>
      </c>
      <c r="L454" s="5" t="s">
        <v>481</v>
      </c>
      <c r="M454" s="5" t="s">
        <v>1026</v>
      </c>
      <c r="N454" s="54" t="s">
        <v>580</v>
      </c>
      <c r="O454" s="5" t="s">
        <v>483</v>
      </c>
      <c r="P454" s="178"/>
      <c r="Q454" s="178"/>
      <c r="R454" s="178"/>
      <c r="S454" s="178"/>
      <c r="T454" s="178"/>
      <c r="U454" s="178"/>
      <c r="V454" s="178"/>
      <c r="W454" s="178"/>
      <c r="X454" s="178"/>
    </row>
    <row r="455" spans="1:15" s="109" customFormat="1" ht="60" customHeight="1">
      <c r="A455" s="16" t="s">
        <v>1440</v>
      </c>
      <c r="B455" s="12" t="s">
        <v>1169</v>
      </c>
      <c r="C455" s="12" t="s">
        <v>874</v>
      </c>
      <c r="D455" s="5" t="s">
        <v>1441</v>
      </c>
      <c r="E455" s="5" t="s">
        <v>1442</v>
      </c>
      <c r="F455" s="4">
        <v>876</v>
      </c>
      <c r="G455" s="5" t="s">
        <v>559</v>
      </c>
      <c r="H455" s="5">
        <v>1</v>
      </c>
      <c r="I455" s="5">
        <v>88401</v>
      </c>
      <c r="J455" s="3" t="s">
        <v>471</v>
      </c>
      <c r="K455" s="177">
        <v>1452725</v>
      </c>
      <c r="L455" s="5" t="s">
        <v>481</v>
      </c>
      <c r="M455" s="5" t="s">
        <v>575</v>
      </c>
      <c r="N455" s="54" t="s">
        <v>580</v>
      </c>
      <c r="O455" s="5" t="s">
        <v>483</v>
      </c>
    </row>
    <row r="456" spans="1:15" s="109" customFormat="1" ht="60">
      <c r="A456" s="16" t="s">
        <v>1443</v>
      </c>
      <c r="B456" s="12" t="s">
        <v>1444</v>
      </c>
      <c r="C456" s="12" t="s">
        <v>1445</v>
      </c>
      <c r="D456" s="5" t="s">
        <v>1446</v>
      </c>
      <c r="E456" s="5" t="s">
        <v>994</v>
      </c>
      <c r="F456" s="4">
        <v>796</v>
      </c>
      <c r="G456" s="5" t="s">
        <v>470</v>
      </c>
      <c r="H456" s="5">
        <v>4162</v>
      </c>
      <c r="I456" s="5">
        <v>88401</v>
      </c>
      <c r="J456" s="3" t="s">
        <v>471</v>
      </c>
      <c r="K456" s="177">
        <v>3577448.48</v>
      </c>
      <c r="L456" s="5" t="s">
        <v>481</v>
      </c>
      <c r="M456" s="5" t="s">
        <v>481</v>
      </c>
      <c r="N456" s="54" t="s">
        <v>580</v>
      </c>
      <c r="O456" s="5" t="s">
        <v>483</v>
      </c>
    </row>
    <row r="457" spans="1:15" s="109" customFormat="1" ht="51">
      <c r="A457" s="16" t="s">
        <v>1447</v>
      </c>
      <c r="B457" s="12" t="s">
        <v>357</v>
      </c>
      <c r="C457" s="12" t="s">
        <v>90</v>
      </c>
      <c r="D457" s="5" t="s">
        <v>1448</v>
      </c>
      <c r="E457" s="5" t="s">
        <v>1449</v>
      </c>
      <c r="F457" s="4">
        <v>796</v>
      </c>
      <c r="G457" s="5" t="s">
        <v>470</v>
      </c>
      <c r="H457" s="5">
        <v>350</v>
      </c>
      <c r="I457" s="5">
        <v>88401</v>
      </c>
      <c r="J457" s="3" t="s">
        <v>471</v>
      </c>
      <c r="K457" s="177">
        <v>161937.3</v>
      </c>
      <c r="L457" s="5" t="s">
        <v>481</v>
      </c>
      <c r="M457" s="5" t="s">
        <v>326</v>
      </c>
      <c r="N457" s="54" t="s">
        <v>580</v>
      </c>
      <c r="O457" s="5" t="s">
        <v>483</v>
      </c>
    </row>
    <row r="458" spans="1:17" s="11" customFormat="1" ht="60">
      <c r="A458" s="12" t="s">
        <v>54</v>
      </c>
      <c r="B458" s="70" t="s">
        <v>649</v>
      </c>
      <c r="C458" s="16" t="s">
        <v>186</v>
      </c>
      <c r="D458" s="20" t="s">
        <v>55</v>
      </c>
      <c r="E458" s="3" t="s">
        <v>56</v>
      </c>
      <c r="F458" s="3">
        <v>876</v>
      </c>
      <c r="G458" s="3" t="s">
        <v>107</v>
      </c>
      <c r="H458" s="2">
        <v>1</v>
      </c>
      <c r="I458" s="5">
        <v>88401</v>
      </c>
      <c r="J458" s="3" t="s">
        <v>167</v>
      </c>
      <c r="K458" s="177">
        <v>166177524.04</v>
      </c>
      <c r="L458" s="16" t="s">
        <v>175</v>
      </c>
      <c r="M458" s="17" t="s">
        <v>57</v>
      </c>
      <c r="N458" s="54" t="s">
        <v>161</v>
      </c>
      <c r="O458" s="3" t="s">
        <v>483</v>
      </c>
      <c r="P458" s="22"/>
      <c r="Q458" s="6"/>
    </row>
    <row r="459" spans="1:15" s="181" customFormat="1" ht="51">
      <c r="A459" s="16" t="s">
        <v>909</v>
      </c>
      <c r="B459" s="5" t="s">
        <v>743</v>
      </c>
      <c r="C459" s="5" t="s">
        <v>744</v>
      </c>
      <c r="D459" s="5" t="s">
        <v>1436</v>
      </c>
      <c r="E459" s="5" t="s">
        <v>704</v>
      </c>
      <c r="F459" s="12" t="s">
        <v>591</v>
      </c>
      <c r="G459" s="5" t="s">
        <v>679</v>
      </c>
      <c r="H459" s="5">
        <v>350</v>
      </c>
      <c r="I459" s="5">
        <v>88401</v>
      </c>
      <c r="J459" s="3" t="s">
        <v>471</v>
      </c>
      <c r="K459" s="177">
        <v>198593.5</v>
      </c>
      <c r="L459" s="5" t="s">
        <v>481</v>
      </c>
      <c r="M459" s="5" t="s">
        <v>575</v>
      </c>
      <c r="N459" s="54" t="s">
        <v>161</v>
      </c>
      <c r="O459" s="3" t="s">
        <v>483</v>
      </c>
    </row>
    <row r="460" spans="1:15" s="109" customFormat="1" ht="75">
      <c r="A460" s="16" t="s">
        <v>910</v>
      </c>
      <c r="B460" s="12" t="s">
        <v>357</v>
      </c>
      <c r="C460" s="12" t="s">
        <v>1008</v>
      </c>
      <c r="D460" s="20" t="s">
        <v>1009</v>
      </c>
      <c r="E460" s="5" t="s">
        <v>330</v>
      </c>
      <c r="F460" s="5">
        <v>879</v>
      </c>
      <c r="G460" s="5" t="s">
        <v>554</v>
      </c>
      <c r="H460" s="23">
        <v>1974</v>
      </c>
      <c r="I460" s="5">
        <v>88401</v>
      </c>
      <c r="J460" s="3" t="s">
        <v>471</v>
      </c>
      <c r="K460" s="177">
        <v>2957820.1</v>
      </c>
      <c r="L460" s="5" t="s">
        <v>481</v>
      </c>
      <c r="M460" s="5" t="s">
        <v>326</v>
      </c>
      <c r="N460" s="54" t="s">
        <v>161</v>
      </c>
      <c r="O460" s="3" t="s">
        <v>483</v>
      </c>
    </row>
    <row r="461" spans="1:15" s="109" customFormat="1" ht="60">
      <c r="A461" s="16" t="s">
        <v>911</v>
      </c>
      <c r="B461" s="12" t="s">
        <v>177</v>
      </c>
      <c r="C461" s="12" t="s">
        <v>177</v>
      </c>
      <c r="D461" s="3" t="s">
        <v>1201</v>
      </c>
      <c r="E461" s="5" t="s">
        <v>284</v>
      </c>
      <c r="F461" s="3">
        <v>796</v>
      </c>
      <c r="G461" s="5" t="s">
        <v>470</v>
      </c>
      <c r="H461" s="5">
        <v>4</v>
      </c>
      <c r="I461" s="5">
        <v>88401</v>
      </c>
      <c r="J461" s="3" t="s">
        <v>471</v>
      </c>
      <c r="K461" s="177">
        <v>256465.92</v>
      </c>
      <c r="L461" s="5" t="s">
        <v>481</v>
      </c>
      <c r="M461" s="5" t="s">
        <v>271</v>
      </c>
      <c r="N461" s="54" t="s">
        <v>580</v>
      </c>
      <c r="O461" s="5" t="s">
        <v>483</v>
      </c>
    </row>
    <row r="462" spans="1:15" s="181" customFormat="1" ht="75">
      <c r="A462" s="16" t="s">
        <v>912</v>
      </c>
      <c r="B462" s="126" t="s">
        <v>357</v>
      </c>
      <c r="C462" s="127" t="s">
        <v>913</v>
      </c>
      <c r="D462" s="4" t="s">
        <v>914</v>
      </c>
      <c r="E462" s="5" t="s">
        <v>330</v>
      </c>
      <c r="F462" s="5">
        <v>796</v>
      </c>
      <c r="G462" s="126" t="s">
        <v>470</v>
      </c>
      <c r="H462" s="5">
        <v>2550</v>
      </c>
      <c r="I462" s="5">
        <v>88401</v>
      </c>
      <c r="J462" s="3" t="s">
        <v>471</v>
      </c>
      <c r="K462" s="177">
        <v>1164873.58</v>
      </c>
      <c r="L462" s="5" t="s">
        <v>481</v>
      </c>
      <c r="M462" s="5" t="s">
        <v>271</v>
      </c>
      <c r="N462" s="54" t="s">
        <v>580</v>
      </c>
      <c r="O462" s="5" t="s">
        <v>483</v>
      </c>
    </row>
    <row r="463" spans="1:15" s="109" customFormat="1" ht="60">
      <c r="A463" s="16" t="s">
        <v>915</v>
      </c>
      <c r="B463" s="12" t="s">
        <v>399</v>
      </c>
      <c r="C463" s="12" t="s">
        <v>71</v>
      </c>
      <c r="D463" s="3" t="s">
        <v>1047</v>
      </c>
      <c r="E463" s="5" t="s">
        <v>284</v>
      </c>
      <c r="F463" s="3">
        <v>796</v>
      </c>
      <c r="G463" s="5" t="s">
        <v>470</v>
      </c>
      <c r="H463" s="5">
        <v>10000</v>
      </c>
      <c r="I463" s="5">
        <v>88401</v>
      </c>
      <c r="J463" s="3" t="s">
        <v>471</v>
      </c>
      <c r="K463" s="177">
        <v>1242186</v>
      </c>
      <c r="L463" s="5" t="s">
        <v>481</v>
      </c>
      <c r="M463" s="5" t="s">
        <v>271</v>
      </c>
      <c r="N463" s="54" t="s">
        <v>580</v>
      </c>
      <c r="O463" s="5" t="s">
        <v>483</v>
      </c>
    </row>
    <row r="464" spans="1:15" s="181" customFormat="1" ht="51">
      <c r="A464" s="16" t="s">
        <v>916</v>
      </c>
      <c r="B464" s="5" t="s">
        <v>743</v>
      </c>
      <c r="C464" s="5" t="s">
        <v>744</v>
      </c>
      <c r="D464" s="5" t="s">
        <v>590</v>
      </c>
      <c r="E464" s="5" t="s">
        <v>704</v>
      </c>
      <c r="F464" s="12" t="s">
        <v>591</v>
      </c>
      <c r="G464" s="5" t="s">
        <v>679</v>
      </c>
      <c r="H464" s="5">
        <v>230</v>
      </c>
      <c r="I464" s="5">
        <v>88401</v>
      </c>
      <c r="J464" s="3" t="s">
        <v>471</v>
      </c>
      <c r="K464" s="177">
        <v>125375.94</v>
      </c>
      <c r="L464" s="5" t="s">
        <v>481</v>
      </c>
      <c r="M464" s="5" t="s">
        <v>314</v>
      </c>
      <c r="N464" s="54" t="s">
        <v>580</v>
      </c>
      <c r="O464" s="5" t="s">
        <v>483</v>
      </c>
    </row>
    <row r="465" spans="1:15" s="109" customFormat="1" ht="51">
      <c r="A465" s="16" t="s">
        <v>917</v>
      </c>
      <c r="B465" s="12" t="s">
        <v>145</v>
      </c>
      <c r="C465" s="12" t="s">
        <v>146</v>
      </c>
      <c r="D465" s="4" t="s">
        <v>918</v>
      </c>
      <c r="E465" s="5" t="s">
        <v>919</v>
      </c>
      <c r="F465" s="4">
        <v>796</v>
      </c>
      <c r="G465" s="5" t="s">
        <v>470</v>
      </c>
      <c r="H465" s="5">
        <v>248</v>
      </c>
      <c r="I465" s="5">
        <v>88401</v>
      </c>
      <c r="J465" s="3" t="s">
        <v>471</v>
      </c>
      <c r="K465" s="177">
        <v>444812.8</v>
      </c>
      <c r="L465" s="5" t="s">
        <v>481</v>
      </c>
      <c r="M465" s="5" t="s">
        <v>271</v>
      </c>
      <c r="N465" s="54" t="s">
        <v>580</v>
      </c>
      <c r="O465" s="5" t="s">
        <v>483</v>
      </c>
    </row>
    <row r="466" spans="1:15" s="181" customFormat="1" ht="60">
      <c r="A466" s="16" t="s">
        <v>920</v>
      </c>
      <c r="B466" s="5" t="s">
        <v>921</v>
      </c>
      <c r="C466" s="5" t="s">
        <v>921</v>
      </c>
      <c r="D466" s="5" t="s">
        <v>922</v>
      </c>
      <c r="E466" s="5" t="s">
        <v>284</v>
      </c>
      <c r="F466" s="12" t="s">
        <v>846</v>
      </c>
      <c r="G466" s="5" t="s">
        <v>470</v>
      </c>
      <c r="H466" s="5">
        <v>7</v>
      </c>
      <c r="I466" s="5">
        <v>88401</v>
      </c>
      <c r="J466" s="3" t="s">
        <v>471</v>
      </c>
      <c r="K466" s="177">
        <v>8873718</v>
      </c>
      <c r="L466" s="5" t="s">
        <v>481</v>
      </c>
      <c r="M466" s="5" t="s">
        <v>551</v>
      </c>
      <c r="N466" s="54" t="s">
        <v>580</v>
      </c>
      <c r="O466" s="5" t="s">
        <v>483</v>
      </c>
    </row>
    <row r="467" spans="1:17" s="27" customFormat="1" ht="75">
      <c r="A467" s="16" t="s">
        <v>923</v>
      </c>
      <c r="B467" s="5" t="s">
        <v>357</v>
      </c>
      <c r="C467" s="5" t="s">
        <v>243</v>
      </c>
      <c r="D467" s="5" t="s">
        <v>924</v>
      </c>
      <c r="E467" s="5" t="s">
        <v>330</v>
      </c>
      <c r="F467" s="2">
        <v>879</v>
      </c>
      <c r="G467" s="155" t="s">
        <v>554</v>
      </c>
      <c r="H467" s="5">
        <v>67</v>
      </c>
      <c r="I467" s="5">
        <v>88401</v>
      </c>
      <c r="J467" s="3" t="s">
        <v>471</v>
      </c>
      <c r="K467" s="168">
        <v>256245.24</v>
      </c>
      <c r="L467" s="5" t="s">
        <v>481</v>
      </c>
      <c r="M467" s="5" t="s">
        <v>271</v>
      </c>
      <c r="N467" s="54" t="s">
        <v>580</v>
      </c>
      <c r="O467" s="5" t="s">
        <v>483</v>
      </c>
      <c r="P467" s="9"/>
      <c r="Q467" s="40"/>
    </row>
    <row r="468" spans="1:15" s="109" customFormat="1" ht="60">
      <c r="A468" s="16" t="s">
        <v>925</v>
      </c>
      <c r="B468" s="12" t="s">
        <v>399</v>
      </c>
      <c r="C468" s="12" t="s">
        <v>328</v>
      </c>
      <c r="D468" s="3" t="s">
        <v>926</v>
      </c>
      <c r="E468" s="5" t="s">
        <v>284</v>
      </c>
      <c r="F468" s="3">
        <v>796</v>
      </c>
      <c r="G468" s="5" t="s">
        <v>470</v>
      </c>
      <c r="H468" s="5">
        <v>40600</v>
      </c>
      <c r="I468" s="5">
        <v>88401</v>
      </c>
      <c r="J468" s="3" t="s">
        <v>471</v>
      </c>
      <c r="K468" s="177">
        <v>3440273.48</v>
      </c>
      <c r="L468" s="5" t="s">
        <v>481</v>
      </c>
      <c r="M468" s="5" t="s">
        <v>556</v>
      </c>
      <c r="N468" s="54" t="s">
        <v>580</v>
      </c>
      <c r="O468" s="5" t="s">
        <v>483</v>
      </c>
    </row>
    <row r="469" spans="1:15" s="109" customFormat="1" ht="60">
      <c r="A469" s="16" t="s">
        <v>927</v>
      </c>
      <c r="B469" s="12" t="s">
        <v>220</v>
      </c>
      <c r="C469" s="12" t="s">
        <v>68</v>
      </c>
      <c r="D469" s="20" t="s">
        <v>69</v>
      </c>
      <c r="E469" s="5" t="s">
        <v>284</v>
      </c>
      <c r="F469" s="5">
        <v>796</v>
      </c>
      <c r="G469" s="5" t="s">
        <v>470</v>
      </c>
      <c r="H469" s="23">
        <v>4300</v>
      </c>
      <c r="I469" s="5">
        <v>88401</v>
      </c>
      <c r="J469" s="3" t="s">
        <v>471</v>
      </c>
      <c r="K469" s="177">
        <v>1525681</v>
      </c>
      <c r="L469" s="5" t="s">
        <v>481</v>
      </c>
      <c r="M469" s="5" t="s">
        <v>314</v>
      </c>
      <c r="N469" s="54" t="s">
        <v>161</v>
      </c>
      <c r="O469" s="3" t="s">
        <v>483</v>
      </c>
    </row>
    <row r="470" spans="1:15" s="109" customFormat="1" ht="60.75" customHeight="1">
      <c r="A470" s="16" t="s">
        <v>928</v>
      </c>
      <c r="B470" s="16" t="s">
        <v>399</v>
      </c>
      <c r="C470" s="12" t="s">
        <v>71</v>
      </c>
      <c r="D470" s="4" t="s">
        <v>72</v>
      </c>
      <c r="E470" s="5" t="s">
        <v>284</v>
      </c>
      <c r="F470" s="3">
        <v>796</v>
      </c>
      <c r="G470" s="5" t="s">
        <v>470</v>
      </c>
      <c r="H470" s="5">
        <v>6030</v>
      </c>
      <c r="I470" s="5">
        <v>88401</v>
      </c>
      <c r="J470" s="3" t="s">
        <v>471</v>
      </c>
      <c r="K470" s="177">
        <v>5622039.2</v>
      </c>
      <c r="L470" s="5" t="s">
        <v>481</v>
      </c>
      <c r="M470" s="5" t="s">
        <v>271</v>
      </c>
      <c r="N470" s="54" t="s">
        <v>580</v>
      </c>
      <c r="O470" s="5" t="s">
        <v>483</v>
      </c>
    </row>
    <row r="471" spans="1:17" s="27" customFormat="1" ht="75">
      <c r="A471" s="16" t="s">
        <v>929</v>
      </c>
      <c r="B471" s="5" t="s">
        <v>357</v>
      </c>
      <c r="C471" s="5" t="s">
        <v>243</v>
      </c>
      <c r="D471" s="5" t="s">
        <v>930</v>
      </c>
      <c r="E471" s="5" t="s">
        <v>330</v>
      </c>
      <c r="F471" s="2">
        <v>879</v>
      </c>
      <c r="G471" s="155" t="s">
        <v>554</v>
      </c>
      <c r="H471" s="5">
        <v>328</v>
      </c>
      <c r="I471" s="5">
        <v>88401</v>
      </c>
      <c r="J471" s="3" t="s">
        <v>471</v>
      </c>
      <c r="K471" s="168">
        <v>237609.52</v>
      </c>
      <c r="L471" s="5" t="s">
        <v>481</v>
      </c>
      <c r="M471" s="5" t="s">
        <v>575</v>
      </c>
      <c r="N471" s="54" t="s">
        <v>580</v>
      </c>
      <c r="O471" s="5" t="s">
        <v>483</v>
      </c>
      <c r="P471" s="9"/>
      <c r="Q471" s="40"/>
    </row>
    <row r="472" spans="1:17" s="27" customFormat="1" ht="75">
      <c r="A472" s="16" t="s">
        <v>931</v>
      </c>
      <c r="B472" s="16" t="s">
        <v>399</v>
      </c>
      <c r="C472" s="12" t="s">
        <v>932</v>
      </c>
      <c r="D472" s="5" t="s">
        <v>933</v>
      </c>
      <c r="E472" s="5" t="s">
        <v>330</v>
      </c>
      <c r="F472" s="2">
        <v>796</v>
      </c>
      <c r="G472" s="12" t="s">
        <v>470</v>
      </c>
      <c r="H472" s="5">
        <v>24</v>
      </c>
      <c r="I472" s="5">
        <v>88401</v>
      </c>
      <c r="J472" s="3" t="s">
        <v>471</v>
      </c>
      <c r="K472" s="168">
        <v>170521.8</v>
      </c>
      <c r="L472" s="5" t="s">
        <v>481</v>
      </c>
      <c r="M472" s="5" t="s">
        <v>575</v>
      </c>
      <c r="N472" s="54" t="s">
        <v>580</v>
      </c>
      <c r="O472" s="5" t="s">
        <v>483</v>
      </c>
      <c r="P472" s="9"/>
      <c r="Q472" s="40"/>
    </row>
    <row r="473" spans="1:15" s="109" customFormat="1" ht="60">
      <c r="A473" s="16" t="s">
        <v>934</v>
      </c>
      <c r="B473" s="12" t="s">
        <v>220</v>
      </c>
      <c r="C473" s="12" t="s">
        <v>68</v>
      </c>
      <c r="D473" s="20" t="s">
        <v>69</v>
      </c>
      <c r="E473" s="5" t="s">
        <v>284</v>
      </c>
      <c r="F473" s="5">
        <v>796</v>
      </c>
      <c r="G473" s="5" t="s">
        <v>470</v>
      </c>
      <c r="H473" s="23">
        <v>380</v>
      </c>
      <c r="I473" s="5">
        <v>88401</v>
      </c>
      <c r="J473" s="3" t="s">
        <v>471</v>
      </c>
      <c r="K473" s="177">
        <v>135032.2</v>
      </c>
      <c r="L473" s="5" t="s">
        <v>481</v>
      </c>
      <c r="M473" s="5" t="s">
        <v>271</v>
      </c>
      <c r="N473" s="54" t="s">
        <v>161</v>
      </c>
      <c r="O473" s="3" t="s">
        <v>483</v>
      </c>
    </row>
    <row r="474" spans="1:16" s="179" customFormat="1" ht="60">
      <c r="A474" s="16" t="s">
        <v>935</v>
      </c>
      <c r="B474" s="12" t="s">
        <v>403</v>
      </c>
      <c r="C474" s="12" t="s">
        <v>1305</v>
      </c>
      <c r="D474" s="5" t="s">
        <v>936</v>
      </c>
      <c r="E474" s="5" t="s">
        <v>284</v>
      </c>
      <c r="F474" s="2">
        <v>879</v>
      </c>
      <c r="G474" s="155" t="s">
        <v>554</v>
      </c>
      <c r="H474" s="5">
        <v>65</v>
      </c>
      <c r="I474" s="5">
        <v>88401</v>
      </c>
      <c r="J474" s="3" t="s">
        <v>471</v>
      </c>
      <c r="K474" s="168">
        <v>147237.9</v>
      </c>
      <c r="L474" s="5" t="s">
        <v>481</v>
      </c>
      <c r="M474" s="5" t="s">
        <v>1026</v>
      </c>
      <c r="N474" s="54" t="s">
        <v>580</v>
      </c>
      <c r="O474" s="5" t="s">
        <v>483</v>
      </c>
      <c r="P474" s="178"/>
    </row>
    <row r="475" spans="1:16" s="109" customFormat="1" ht="60">
      <c r="A475" s="16" t="s">
        <v>937</v>
      </c>
      <c r="B475" s="12" t="s">
        <v>399</v>
      </c>
      <c r="C475" s="12" t="s">
        <v>399</v>
      </c>
      <c r="D475" s="5" t="s">
        <v>329</v>
      </c>
      <c r="E475" s="5" t="s">
        <v>284</v>
      </c>
      <c r="F475" s="5">
        <v>796</v>
      </c>
      <c r="G475" s="5" t="s">
        <v>470</v>
      </c>
      <c r="H475" s="23">
        <v>1200</v>
      </c>
      <c r="I475" s="5">
        <v>88401</v>
      </c>
      <c r="J475" s="3" t="s">
        <v>471</v>
      </c>
      <c r="K475" s="177">
        <v>937038</v>
      </c>
      <c r="L475" s="5" t="s">
        <v>481</v>
      </c>
      <c r="M475" s="5" t="s">
        <v>481</v>
      </c>
      <c r="N475" s="54" t="s">
        <v>161</v>
      </c>
      <c r="O475" s="3" t="s">
        <v>483</v>
      </c>
      <c r="P475" s="181"/>
    </row>
    <row r="476" spans="1:15" s="11" customFormat="1" ht="51">
      <c r="A476" s="16" t="s">
        <v>938</v>
      </c>
      <c r="B476" s="18" t="s">
        <v>1454</v>
      </c>
      <c r="C476" s="18" t="s">
        <v>2</v>
      </c>
      <c r="D476" s="4" t="s">
        <v>939</v>
      </c>
      <c r="E476" s="5" t="s">
        <v>940</v>
      </c>
      <c r="F476" s="14">
        <v>876</v>
      </c>
      <c r="G476" s="31" t="s">
        <v>559</v>
      </c>
      <c r="H476" s="5">
        <v>1</v>
      </c>
      <c r="I476" s="5">
        <v>88401</v>
      </c>
      <c r="J476" s="5" t="s">
        <v>847</v>
      </c>
      <c r="K476" s="133">
        <v>560984.13</v>
      </c>
      <c r="L476" s="5" t="s">
        <v>481</v>
      </c>
      <c r="M476" s="5" t="s">
        <v>481</v>
      </c>
      <c r="N476" s="54" t="s">
        <v>161</v>
      </c>
      <c r="O476" s="3" t="s">
        <v>483</v>
      </c>
    </row>
    <row r="477" spans="1:15" s="11" customFormat="1" ht="51">
      <c r="A477" s="16" t="s">
        <v>941</v>
      </c>
      <c r="B477" s="18" t="s">
        <v>6</v>
      </c>
      <c r="C477" s="18" t="s">
        <v>7</v>
      </c>
      <c r="D477" s="4" t="s">
        <v>8</v>
      </c>
      <c r="E477" s="4" t="s">
        <v>942</v>
      </c>
      <c r="F477" s="14">
        <v>876</v>
      </c>
      <c r="G477" s="31" t="s">
        <v>559</v>
      </c>
      <c r="H477" s="4">
        <v>1</v>
      </c>
      <c r="I477" s="5">
        <v>88401</v>
      </c>
      <c r="J477" s="5" t="s">
        <v>847</v>
      </c>
      <c r="K477" s="133">
        <v>999990</v>
      </c>
      <c r="L477" s="5" t="s">
        <v>481</v>
      </c>
      <c r="M477" s="5" t="s">
        <v>481</v>
      </c>
      <c r="N477" s="54" t="s">
        <v>161</v>
      </c>
      <c r="O477" s="3" t="s">
        <v>483</v>
      </c>
    </row>
    <row r="478" spans="1:17" s="29" customFormat="1" ht="51">
      <c r="A478" s="16" t="s">
        <v>943</v>
      </c>
      <c r="B478" s="5" t="s">
        <v>558</v>
      </c>
      <c r="C478" s="5" t="s">
        <v>749</v>
      </c>
      <c r="D478" s="33" t="s">
        <v>944</v>
      </c>
      <c r="E478" s="5" t="s">
        <v>882</v>
      </c>
      <c r="F478" s="14">
        <v>876</v>
      </c>
      <c r="G478" s="31" t="s">
        <v>559</v>
      </c>
      <c r="H478" s="5">
        <v>1</v>
      </c>
      <c r="I478" s="5">
        <v>88401</v>
      </c>
      <c r="J478" s="3" t="s">
        <v>471</v>
      </c>
      <c r="K478" s="177">
        <v>2375670</v>
      </c>
      <c r="L478" s="5" t="s">
        <v>481</v>
      </c>
      <c r="M478" s="5" t="s">
        <v>326</v>
      </c>
      <c r="N478" s="54" t="s">
        <v>580</v>
      </c>
      <c r="O478" s="5" t="s">
        <v>483</v>
      </c>
      <c r="P478" s="22"/>
      <c r="Q478" s="6"/>
    </row>
    <row r="479" spans="1:16" s="179" customFormat="1" ht="60">
      <c r="A479" s="16" t="s">
        <v>945</v>
      </c>
      <c r="B479" s="16" t="s">
        <v>399</v>
      </c>
      <c r="C479" s="12" t="s">
        <v>399</v>
      </c>
      <c r="D479" s="12" t="s">
        <v>329</v>
      </c>
      <c r="E479" s="5" t="s">
        <v>284</v>
      </c>
      <c r="F479" s="4">
        <v>796</v>
      </c>
      <c r="G479" s="5" t="s">
        <v>470</v>
      </c>
      <c r="H479" s="5">
        <v>1650</v>
      </c>
      <c r="I479" s="5">
        <v>88401</v>
      </c>
      <c r="J479" s="3" t="s">
        <v>471</v>
      </c>
      <c r="K479" s="168">
        <v>1680902.33</v>
      </c>
      <c r="L479" s="5" t="s">
        <v>481</v>
      </c>
      <c r="M479" s="5" t="s">
        <v>481</v>
      </c>
      <c r="N479" s="54" t="s">
        <v>580</v>
      </c>
      <c r="O479" s="5" t="s">
        <v>483</v>
      </c>
      <c r="P479" s="178"/>
    </row>
    <row r="480" spans="1:15" s="109" customFormat="1" ht="60">
      <c r="A480" s="16" t="s">
        <v>946</v>
      </c>
      <c r="B480" s="12" t="s">
        <v>399</v>
      </c>
      <c r="C480" s="12" t="s">
        <v>1268</v>
      </c>
      <c r="D480" s="4" t="s">
        <v>947</v>
      </c>
      <c r="E480" s="5" t="s">
        <v>284</v>
      </c>
      <c r="F480" s="4">
        <v>796</v>
      </c>
      <c r="G480" s="5" t="s">
        <v>470</v>
      </c>
      <c r="H480" s="5">
        <v>1000</v>
      </c>
      <c r="I480" s="5">
        <v>88401</v>
      </c>
      <c r="J480" s="3" t="s">
        <v>471</v>
      </c>
      <c r="K480" s="177">
        <v>187756.88</v>
      </c>
      <c r="L480" s="5" t="s">
        <v>481</v>
      </c>
      <c r="M480" s="5" t="s">
        <v>326</v>
      </c>
      <c r="N480" s="54" t="s">
        <v>580</v>
      </c>
      <c r="O480" s="5" t="s">
        <v>483</v>
      </c>
    </row>
    <row r="481" spans="1:16" s="109" customFormat="1" ht="60">
      <c r="A481" s="16" t="s">
        <v>948</v>
      </c>
      <c r="B481" s="12" t="s">
        <v>399</v>
      </c>
      <c r="C481" s="12" t="s">
        <v>399</v>
      </c>
      <c r="D481" s="5" t="s">
        <v>329</v>
      </c>
      <c r="E481" s="5" t="s">
        <v>284</v>
      </c>
      <c r="F481" s="4">
        <v>796</v>
      </c>
      <c r="G481" s="5" t="s">
        <v>470</v>
      </c>
      <c r="H481" s="23">
        <v>132900</v>
      </c>
      <c r="I481" s="5">
        <v>88401</v>
      </c>
      <c r="J481" s="3" t="s">
        <v>471</v>
      </c>
      <c r="K481" s="177">
        <v>80875402.86</v>
      </c>
      <c r="L481" s="5" t="s">
        <v>481</v>
      </c>
      <c r="M481" s="5" t="s">
        <v>481</v>
      </c>
      <c r="N481" s="54" t="s">
        <v>161</v>
      </c>
      <c r="O481" s="3" t="s">
        <v>483</v>
      </c>
      <c r="P481" s="181"/>
    </row>
    <row r="482" spans="1:15" s="109" customFormat="1" ht="75">
      <c r="A482" s="16" t="s">
        <v>949</v>
      </c>
      <c r="B482" s="12" t="s">
        <v>357</v>
      </c>
      <c r="C482" s="12" t="s">
        <v>1296</v>
      </c>
      <c r="D482" s="20" t="s">
        <v>950</v>
      </c>
      <c r="E482" s="5" t="s">
        <v>330</v>
      </c>
      <c r="F482" s="5">
        <v>879</v>
      </c>
      <c r="G482" s="5" t="s">
        <v>554</v>
      </c>
      <c r="H482" s="23">
        <v>225</v>
      </c>
      <c r="I482" s="5">
        <v>88401</v>
      </c>
      <c r="J482" s="3" t="s">
        <v>471</v>
      </c>
      <c r="K482" s="177">
        <v>176293.77</v>
      </c>
      <c r="L482" s="5" t="s">
        <v>481</v>
      </c>
      <c r="M482" s="5" t="s">
        <v>271</v>
      </c>
      <c r="N482" s="54" t="s">
        <v>161</v>
      </c>
      <c r="O482" s="3" t="s">
        <v>483</v>
      </c>
    </row>
    <row r="483" spans="1:15" s="109" customFormat="1" ht="60">
      <c r="A483" s="16" t="s">
        <v>951</v>
      </c>
      <c r="B483" s="12" t="s">
        <v>399</v>
      </c>
      <c r="C483" s="12" t="s">
        <v>71</v>
      </c>
      <c r="D483" s="3" t="s">
        <v>1047</v>
      </c>
      <c r="E483" s="5" t="s">
        <v>284</v>
      </c>
      <c r="F483" s="3">
        <v>796</v>
      </c>
      <c r="G483" s="5" t="s">
        <v>470</v>
      </c>
      <c r="H483" s="5">
        <v>500</v>
      </c>
      <c r="I483" s="5">
        <v>88401</v>
      </c>
      <c r="J483" s="3" t="s">
        <v>471</v>
      </c>
      <c r="K483" s="177">
        <v>134773</v>
      </c>
      <c r="L483" s="5" t="s">
        <v>481</v>
      </c>
      <c r="M483" s="5" t="s">
        <v>481</v>
      </c>
      <c r="N483" s="54" t="s">
        <v>580</v>
      </c>
      <c r="O483" s="5" t="s">
        <v>483</v>
      </c>
    </row>
    <row r="484" spans="1:15" s="109" customFormat="1" ht="60">
      <c r="A484" s="16" t="s">
        <v>952</v>
      </c>
      <c r="B484" s="12" t="s">
        <v>344</v>
      </c>
      <c r="C484" s="12" t="s">
        <v>1287</v>
      </c>
      <c r="D484" s="3" t="s">
        <v>329</v>
      </c>
      <c r="E484" s="5" t="s">
        <v>284</v>
      </c>
      <c r="F484" s="3">
        <v>796</v>
      </c>
      <c r="G484" s="5" t="s">
        <v>470</v>
      </c>
      <c r="H484" s="5">
        <v>822</v>
      </c>
      <c r="I484" s="5">
        <v>88401</v>
      </c>
      <c r="J484" s="3" t="s">
        <v>471</v>
      </c>
      <c r="K484" s="177">
        <v>494328.68</v>
      </c>
      <c r="L484" s="5" t="s">
        <v>592</v>
      </c>
      <c r="M484" s="3" t="s">
        <v>556</v>
      </c>
      <c r="N484" s="54" t="s">
        <v>580</v>
      </c>
      <c r="O484" s="5" t="s">
        <v>483</v>
      </c>
    </row>
    <row r="485" spans="1:15" s="181" customFormat="1" ht="51">
      <c r="A485" s="16" t="s">
        <v>1070</v>
      </c>
      <c r="B485" s="5" t="s">
        <v>145</v>
      </c>
      <c r="C485" s="5" t="s">
        <v>146</v>
      </c>
      <c r="D485" s="5" t="s">
        <v>1071</v>
      </c>
      <c r="E485" s="5" t="s">
        <v>1102</v>
      </c>
      <c r="F485" s="12" t="s">
        <v>846</v>
      </c>
      <c r="G485" s="5" t="s">
        <v>470</v>
      </c>
      <c r="H485" s="5">
        <v>30</v>
      </c>
      <c r="I485" s="5">
        <v>88401</v>
      </c>
      <c r="J485" s="3" t="s">
        <v>471</v>
      </c>
      <c r="K485" s="177">
        <v>590590.94</v>
      </c>
      <c r="L485" s="5" t="s">
        <v>481</v>
      </c>
      <c r="M485" s="5" t="s">
        <v>326</v>
      </c>
      <c r="N485" s="54" t="s">
        <v>161</v>
      </c>
      <c r="O485" s="3" t="s">
        <v>483</v>
      </c>
    </row>
    <row r="486" spans="1:15" s="109" customFormat="1" ht="60">
      <c r="A486" s="16" t="s">
        <v>1072</v>
      </c>
      <c r="B486" s="12" t="s">
        <v>399</v>
      </c>
      <c r="C486" s="12" t="s">
        <v>399</v>
      </c>
      <c r="D486" s="4" t="s">
        <v>1073</v>
      </c>
      <c r="E486" s="5" t="s">
        <v>284</v>
      </c>
      <c r="F486" s="3">
        <v>796</v>
      </c>
      <c r="G486" s="5" t="s">
        <v>470</v>
      </c>
      <c r="H486" s="5">
        <v>1</v>
      </c>
      <c r="I486" s="5">
        <v>88401</v>
      </c>
      <c r="J486" s="3" t="s">
        <v>471</v>
      </c>
      <c r="K486" s="177">
        <v>753548</v>
      </c>
      <c r="L486" s="5" t="s">
        <v>481</v>
      </c>
      <c r="M486" s="5" t="s">
        <v>585</v>
      </c>
      <c r="N486" s="54" t="s">
        <v>580</v>
      </c>
      <c r="O486" s="5" t="s">
        <v>483</v>
      </c>
    </row>
    <row r="487" spans="1:15" s="109" customFormat="1" ht="90">
      <c r="A487" s="16" t="s">
        <v>1074</v>
      </c>
      <c r="B487" s="12" t="s">
        <v>558</v>
      </c>
      <c r="C487" s="12" t="s">
        <v>749</v>
      </c>
      <c r="D487" s="3" t="s">
        <v>1075</v>
      </c>
      <c r="E487" s="5" t="s">
        <v>1076</v>
      </c>
      <c r="F487" s="12" t="s">
        <v>877</v>
      </c>
      <c r="G487" s="5" t="s">
        <v>784</v>
      </c>
      <c r="H487" s="5">
        <v>1</v>
      </c>
      <c r="I487" s="5">
        <v>88401</v>
      </c>
      <c r="J487" s="5" t="s">
        <v>847</v>
      </c>
      <c r="K487" s="177">
        <v>912922</v>
      </c>
      <c r="L487" s="5" t="s">
        <v>481</v>
      </c>
      <c r="M487" s="5" t="s">
        <v>585</v>
      </c>
      <c r="N487" s="54" t="s">
        <v>580</v>
      </c>
      <c r="O487" s="5" t="s">
        <v>483</v>
      </c>
    </row>
    <row r="488" spans="1:15" s="181" customFormat="1" ht="90">
      <c r="A488" s="16" t="s">
        <v>1077</v>
      </c>
      <c r="B488" s="12" t="s">
        <v>558</v>
      </c>
      <c r="C488" s="12" t="s">
        <v>749</v>
      </c>
      <c r="D488" s="3" t="s">
        <v>1078</v>
      </c>
      <c r="E488" s="3" t="s">
        <v>1079</v>
      </c>
      <c r="F488" s="12" t="s">
        <v>877</v>
      </c>
      <c r="G488" s="5" t="s">
        <v>784</v>
      </c>
      <c r="H488" s="5">
        <v>1</v>
      </c>
      <c r="I488" s="5">
        <v>88401</v>
      </c>
      <c r="J488" s="5" t="s">
        <v>847</v>
      </c>
      <c r="K488" s="177">
        <v>2880937</v>
      </c>
      <c r="L488" s="5" t="s">
        <v>481</v>
      </c>
      <c r="M488" s="5" t="s">
        <v>585</v>
      </c>
      <c r="N488" s="54" t="s">
        <v>580</v>
      </c>
      <c r="O488" s="5" t="s">
        <v>483</v>
      </c>
    </row>
    <row r="489" spans="1:15" s="109" customFormat="1" ht="75">
      <c r="A489" s="16" t="s">
        <v>1080</v>
      </c>
      <c r="B489" s="12" t="s">
        <v>558</v>
      </c>
      <c r="C489" s="12" t="s">
        <v>749</v>
      </c>
      <c r="D489" s="3" t="s">
        <v>1081</v>
      </c>
      <c r="E489" s="3" t="s">
        <v>1082</v>
      </c>
      <c r="F489" s="12" t="s">
        <v>877</v>
      </c>
      <c r="G489" s="5" t="s">
        <v>784</v>
      </c>
      <c r="H489" s="5">
        <v>1</v>
      </c>
      <c r="I489" s="5">
        <v>88401</v>
      </c>
      <c r="J489" s="5" t="s">
        <v>847</v>
      </c>
      <c r="K489" s="177">
        <v>540852</v>
      </c>
      <c r="L489" s="5" t="s">
        <v>481</v>
      </c>
      <c r="M489" s="5" t="s">
        <v>271</v>
      </c>
      <c r="N489" s="54" t="s">
        <v>580</v>
      </c>
      <c r="O489" s="5" t="s">
        <v>483</v>
      </c>
    </row>
    <row r="490" spans="1:15" s="181" customFormat="1" ht="75">
      <c r="A490" s="16" t="s">
        <v>1083</v>
      </c>
      <c r="B490" s="12" t="s">
        <v>558</v>
      </c>
      <c r="C490" s="12" t="s">
        <v>749</v>
      </c>
      <c r="D490" s="5" t="s">
        <v>1084</v>
      </c>
      <c r="E490" s="5" t="s">
        <v>1085</v>
      </c>
      <c r="F490" s="12" t="s">
        <v>877</v>
      </c>
      <c r="G490" s="5" t="s">
        <v>784</v>
      </c>
      <c r="H490" s="5">
        <v>1</v>
      </c>
      <c r="I490" s="5">
        <v>88401</v>
      </c>
      <c r="J490" s="5" t="s">
        <v>847</v>
      </c>
      <c r="K490" s="177">
        <v>848211</v>
      </c>
      <c r="L490" s="5" t="s">
        <v>481</v>
      </c>
      <c r="M490" s="5" t="s">
        <v>326</v>
      </c>
      <c r="N490" s="54" t="s">
        <v>580</v>
      </c>
      <c r="O490" s="5" t="s">
        <v>483</v>
      </c>
    </row>
    <row r="491" spans="1:17" s="27" customFormat="1" ht="60">
      <c r="A491" s="16" t="s">
        <v>1086</v>
      </c>
      <c r="B491" s="5" t="s">
        <v>357</v>
      </c>
      <c r="C491" s="5" t="s">
        <v>243</v>
      </c>
      <c r="D491" s="5" t="s">
        <v>1087</v>
      </c>
      <c r="E491" s="5" t="s">
        <v>994</v>
      </c>
      <c r="F491" s="2">
        <v>879</v>
      </c>
      <c r="G491" s="155" t="s">
        <v>554</v>
      </c>
      <c r="H491" s="5">
        <v>590</v>
      </c>
      <c r="I491" s="5">
        <v>88401</v>
      </c>
      <c r="J491" s="3" t="s">
        <v>471</v>
      </c>
      <c r="K491" s="168">
        <v>806094.11</v>
      </c>
      <c r="L491" s="5" t="s">
        <v>481</v>
      </c>
      <c r="M491" s="5" t="s">
        <v>314</v>
      </c>
      <c r="N491" s="54" t="s">
        <v>580</v>
      </c>
      <c r="O491" s="5" t="s">
        <v>483</v>
      </c>
      <c r="P491" s="9"/>
      <c r="Q491" s="40"/>
    </row>
    <row r="492" spans="1:15" s="181" customFormat="1" ht="60">
      <c r="A492" s="16" t="s">
        <v>1088</v>
      </c>
      <c r="B492" s="12" t="s">
        <v>1089</v>
      </c>
      <c r="C492" s="12" t="s">
        <v>1090</v>
      </c>
      <c r="D492" s="5" t="s">
        <v>1091</v>
      </c>
      <c r="E492" s="5" t="s">
        <v>994</v>
      </c>
      <c r="F492" s="2">
        <v>879</v>
      </c>
      <c r="G492" s="155" t="s">
        <v>554</v>
      </c>
      <c r="H492" s="5">
        <v>3800</v>
      </c>
      <c r="I492" s="5">
        <v>88401</v>
      </c>
      <c r="J492" s="3" t="s">
        <v>471</v>
      </c>
      <c r="K492" s="177">
        <v>1749099.84</v>
      </c>
      <c r="L492" s="5" t="s">
        <v>481</v>
      </c>
      <c r="M492" s="5" t="s">
        <v>271</v>
      </c>
      <c r="N492" s="54" t="s">
        <v>580</v>
      </c>
      <c r="O492" s="5" t="s">
        <v>483</v>
      </c>
    </row>
    <row r="493" spans="1:15" s="109" customFormat="1" ht="60">
      <c r="A493" s="16" t="s">
        <v>1092</v>
      </c>
      <c r="B493" s="12" t="s">
        <v>403</v>
      </c>
      <c r="C493" s="12" t="s">
        <v>1429</v>
      </c>
      <c r="D493" s="4" t="s">
        <v>1430</v>
      </c>
      <c r="E493" s="5" t="s">
        <v>284</v>
      </c>
      <c r="F493" s="3">
        <v>879</v>
      </c>
      <c r="G493" s="3" t="s">
        <v>554</v>
      </c>
      <c r="H493" s="5">
        <v>117</v>
      </c>
      <c r="I493" s="5">
        <v>88401</v>
      </c>
      <c r="J493" s="3" t="s">
        <v>471</v>
      </c>
      <c r="K493" s="177">
        <v>624250.68</v>
      </c>
      <c r="L493" s="5" t="s">
        <v>481</v>
      </c>
      <c r="M493" s="5" t="s">
        <v>271</v>
      </c>
      <c r="N493" s="54" t="s">
        <v>580</v>
      </c>
      <c r="O493" s="5" t="s">
        <v>483</v>
      </c>
    </row>
    <row r="494" spans="1:15" s="109" customFormat="1" ht="51">
      <c r="A494" s="16" t="s">
        <v>1093</v>
      </c>
      <c r="B494" s="12" t="s">
        <v>1094</v>
      </c>
      <c r="C494" s="12" t="s">
        <v>1095</v>
      </c>
      <c r="D494" s="4" t="s">
        <v>1096</v>
      </c>
      <c r="E494" s="5" t="s">
        <v>1097</v>
      </c>
      <c r="F494" s="3">
        <v>356</v>
      </c>
      <c r="G494" s="3" t="s">
        <v>1098</v>
      </c>
      <c r="H494" s="5">
        <v>8760</v>
      </c>
      <c r="I494" s="5">
        <v>88401</v>
      </c>
      <c r="J494" s="3" t="s">
        <v>471</v>
      </c>
      <c r="K494" s="177">
        <v>2403306</v>
      </c>
      <c r="L494" s="5" t="s">
        <v>481</v>
      </c>
      <c r="M494" s="5" t="s">
        <v>556</v>
      </c>
      <c r="N494" s="54" t="s">
        <v>580</v>
      </c>
      <c r="O494" s="5" t="s">
        <v>483</v>
      </c>
    </row>
    <row r="495" spans="1:15" s="109" customFormat="1" ht="51">
      <c r="A495" s="16" t="s">
        <v>1099</v>
      </c>
      <c r="B495" s="12" t="s">
        <v>1094</v>
      </c>
      <c r="C495" s="12" t="s">
        <v>1095</v>
      </c>
      <c r="D495" s="4" t="s">
        <v>1100</v>
      </c>
      <c r="E495" s="5" t="s">
        <v>1097</v>
      </c>
      <c r="F495" s="3">
        <v>356</v>
      </c>
      <c r="G495" s="3" t="s">
        <v>1098</v>
      </c>
      <c r="H495" s="5">
        <v>2223</v>
      </c>
      <c r="I495" s="5">
        <v>88401</v>
      </c>
      <c r="J495" s="3" t="s">
        <v>471</v>
      </c>
      <c r="K495" s="177">
        <v>1082989.8</v>
      </c>
      <c r="L495" s="5" t="s">
        <v>481</v>
      </c>
      <c r="M495" s="5" t="s">
        <v>556</v>
      </c>
      <c r="N495" s="54" t="s">
        <v>580</v>
      </c>
      <c r="O495" s="5" t="s">
        <v>483</v>
      </c>
    </row>
    <row r="496" spans="1:15" s="109" customFormat="1" ht="60">
      <c r="A496" s="16" t="s">
        <v>1101</v>
      </c>
      <c r="B496" s="12" t="s">
        <v>399</v>
      </c>
      <c r="C496" s="12" t="s">
        <v>71</v>
      </c>
      <c r="D496" s="3" t="s">
        <v>1047</v>
      </c>
      <c r="E496" s="5" t="s">
        <v>284</v>
      </c>
      <c r="F496" s="3">
        <v>879</v>
      </c>
      <c r="G496" s="3" t="s">
        <v>554</v>
      </c>
      <c r="H496" s="5">
        <v>400</v>
      </c>
      <c r="I496" s="5">
        <v>88401</v>
      </c>
      <c r="J496" s="3" t="s">
        <v>471</v>
      </c>
      <c r="K496" s="177">
        <v>532952.9</v>
      </c>
      <c r="L496" s="5" t="s">
        <v>481</v>
      </c>
      <c r="M496" s="5" t="s">
        <v>271</v>
      </c>
      <c r="N496" s="54" t="s">
        <v>580</v>
      </c>
      <c r="O496" s="5" t="s">
        <v>483</v>
      </c>
    </row>
    <row r="497" spans="1:15" s="109" customFormat="1" ht="60">
      <c r="A497" s="16" t="s">
        <v>1245</v>
      </c>
      <c r="B497" s="12" t="s">
        <v>1268</v>
      </c>
      <c r="C497" s="12" t="s">
        <v>1268</v>
      </c>
      <c r="D497" s="4" t="s">
        <v>1246</v>
      </c>
      <c r="E497" s="5" t="s">
        <v>284</v>
      </c>
      <c r="F497" s="4">
        <v>796</v>
      </c>
      <c r="G497" s="5" t="s">
        <v>470</v>
      </c>
      <c r="H497" s="5">
        <v>310</v>
      </c>
      <c r="I497" s="5">
        <v>88401</v>
      </c>
      <c r="J497" s="3" t="s">
        <v>471</v>
      </c>
      <c r="K497" s="177">
        <v>1980752.96</v>
      </c>
      <c r="L497" s="5" t="s">
        <v>481</v>
      </c>
      <c r="M497" s="5" t="s">
        <v>314</v>
      </c>
      <c r="N497" s="54" t="s">
        <v>161</v>
      </c>
      <c r="O497" s="3" t="s">
        <v>483</v>
      </c>
    </row>
    <row r="498" spans="1:24" s="29" customFormat="1" ht="15" hidden="1">
      <c r="A498" s="79"/>
      <c r="B498" s="80"/>
      <c r="C498" s="81"/>
      <c r="D498" s="81"/>
      <c r="E498" s="81"/>
      <c r="F498" s="82"/>
      <c r="G498" s="82"/>
      <c r="H498" s="207" t="s">
        <v>835</v>
      </c>
      <c r="I498" s="207"/>
      <c r="J498" s="208"/>
      <c r="K498" s="150">
        <f>SUM(K23:K497)</f>
        <v>7328425010.869999</v>
      </c>
      <c r="L498" s="79"/>
      <c r="M498" s="83"/>
      <c r="N498" s="82"/>
      <c r="O498" s="82"/>
      <c r="P498" s="111"/>
      <c r="Q498" s="111"/>
      <c r="R498" s="111"/>
      <c r="S498" s="111"/>
      <c r="T498" s="111"/>
      <c r="U498" s="111"/>
      <c r="V498" s="111"/>
      <c r="W498" s="111"/>
      <c r="X498" s="111"/>
    </row>
    <row r="499" spans="1:15" s="136" customFormat="1" ht="15" hidden="1">
      <c r="A499" s="206" t="s">
        <v>680</v>
      </c>
      <c r="B499" s="206"/>
      <c r="C499" s="206"/>
      <c r="D499" s="206"/>
      <c r="E499" s="206"/>
      <c r="F499" s="206"/>
      <c r="G499" s="206"/>
      <c r="H499" s="206"/>
      <c r="I499" s="206"/>
      <c r="J499" s="206"/>
      <c r="K499" s="206"/>
      <c r="L499" s="206"/>
      <c r="M499" s="206"/>
      <c r="N499" s="206"/>
      <c r="O499" s="206"/>
    </row>
    <row r="500" spans="1:15" s="136" customFormat="1" ht="15.75" hidden="1">
      <c r="A500" s="84" t="s">
        <v>192</v>
      </c>
      <c r="B500" s="84"/>
      <c r="C500" s="84"/>
      <c r="D500" s="84"/>
      <c r="E500" s="84"/>
      <c r="F500" s="84"/>
      <c r="G500" s="84"/>
      <c r="H500" s="84"/>
      <c r="I500" s="84"/>
      <c r="J500" s="84"/>
      <c r="K500" s="84"/>
      <c r="L500" s="84"/>
      <c r="M500" s="84"/>
      <c r="N500" s="84"/>
      <c r="O500" s="84"/>
    </row>
    <row r="501" spans="1:15" s="136" customFormat="1" ht="15" hidden="1">
      <c r="A501" s="84"/>
      <c r="B501" s="84"/>
      <c r="C501" s="84"/>
      <c r="D501" s="84"/>
      <c r="E501" s="137"/>
      <c r="F501" s="84"/>
      <c r="G501" s="84"/>
      <c r="H501" s="138"/>
      <c r="I501" s="84"/>
      <c r="J501" s="137"/>
      <c r="K501" s="152">
        <f>K498-K502-K503</f>
        <v>7319811548.419999</v>
      </c>
      <c r="L501" s="84" t="s">
        <v>356</v>
      </c>
      <c r="M501" s="139"/>
      <c r="N501" s="84"/>
      <c r="O501" s="84"/>
    </row>
    <row r="502" spans="1:15" s="136" customFormat="1" ht="15" hidden="1">
      <c r="A502" s="84"/>
      <c r="B502" s="84"/>
      <c r="C502" s="84"/>
      <c r="D502" s="84"/>
      <c r="E502" s="84"/>
      <c r="F502" s="84"/>
      <c r="G502" s="84"/>
      <c r="H502" s="84"/>
      <c r="I502" s="84"/>
      <c r="J502" s="137"/>
      <c r="K502" s="146">
        <f>K51+K55+K59+K60+K61+K66+K67+K71+K77+K78+K79+K80+K84+K85+K87+K89+K125+K127+K128+K155+K157+K158+K163+K167+K178+K223+K224+K225+K124+K326+K355+K393</f>
        <v>5417060.45</v>
      </c>
      <c r="L502" s="84" t="s">
        <v>833</v>
      </c>
      <c r="M502" s="84"/>
      <c r="N502" s="84"/>
      <c r="O502" s="84"/>
    </row>
    <row r="503" spans="1:15" s="136" customFormat="1" ht="15" hidden="1">
      <c r="A503" s="84"/>
      <c r="B503" s="84"/>
      <c r="C503" s="84"/>
      <c r="D503" s="84"/>
      <c r="E503" s="84"/>
      <c r="F503" s="84"/>
      <c r="G503" s="84"/>
      <c r="H503" s="84"/>
      <c r="I503" s="84"/>
      <c r="J503" s="84"/>
      <c r="K503" s="165">
        <f>K24+K52+K53+K54+K56+K57+K70+K81+K144+K185+K298</f>
        <v>3196402</v>
      </c>
      <c r="L503" s="84" t="s">
        <v>834</v>
      </c>
      <c r="M503" s="84"/>
      <c r="N503" s="84"/>
      <c r="O503" s="84"/>
    </row>
    <row r="504" spans="1:15" s="142" customFormat="1" ht="15" hidden="1">
      <c r="A504" s="206" t="s">
        <v>708</v>
      </c>
      <c r="B504" s="206"/>
      <c r="C504" s="206"/>
      <c r="D504" s="206"/>
      <c r="E504" s="206"/>
      <c r="F504" s="206"/>
      <c r="G504" s="206"/>
      <c r="H504" s="206"/>
      <c r="I504" s="206"/>
      <c r="J504" s="206"/>
      <c r="K504" s="206"/>
      <c r="L504" s="206"/>
      <c r="M504" s="206"/>
      <c r="N504" s="206"/>
      <c r="O504" s="206"/>
    </row>
    <row r="505" spans="1:15" s="142" customFormat="1" ht="15" hidden="1">
      <c r="A505" s="206" t="s">
        <v>414</v>
      </c>
      <c r="B505" s="206"/>
      <c r="C505" s="206"/>
      <c r="D505" s="206"/>
      <c r="E505" s="206"/>
      <c r="F505" s="206"/>
      <c r="G505" s="206"/>
      <c r="H505" s="206"/>
      <c r="I505" s="206"/>
      <c r="J505" s="206"/>
      <c r="K505" s="206"/>
      <c r="L505" s="206"/>
      <c r="M505" s="206"/>
      <c r="N505" s="206"/>
      <c r="O505" s="206"/>
    </row>
    <row r="506" spans="1:15" s="142" customFormat="1" ht="15" hidden="1">
      <c r="A506" s="206" t="s">
        <v>193</v>
      </c>
      <c r="B506" s="206"/>
      <c r="C506" s="206"/>
      <c r="D506" s="206"/>
      <c r="E506" s="206"/>
      <c r="F506" s="206"/>
      <c r="G506" s="206"/>
      <c r="H506" s="206"/>
      <c r="I506" s="206"/>
      <c r="J506" s="206"/>
      <c r="K506" s="206"/>
      <c r="L506" s="206"/>
      <c r="M506" s="206"/>
      <c r="N506" s="206"/>
      <c r="O506" s="206"/>
    </row>
    <row r="507" spans="1:15" s="142" customFormat="1" ht="15" hidden="1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189">
        <f>6528543018.18+1980752.96</f>
        <v>6530523771.14</v>
      </c>
      <c r="L507" s="84" t="s">
        <v>356</v>
      </c>
      <c r="M507" s="37"/>
      <c r="N507" s="37"/>
      <c r="O507" s="37"/>
    </row>
    <row r="508" spans="1:17" s="136" customFormat="1" ht="15" hidden="1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140"/>
      <c r="L508" s="84" t="s">
        <v>833</v>
      </c>
      <c r="M508" s="37"/>
      <c r="N508" s="37"/>
      <c r="O508" s="37"/>
      <c r="P508" s="85"/>
      <c r="Q508" s="85"/>
    </row>
    <row r="509" spans="1:17" s="136" customFormat="1" ht="15" hidden="1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141"/>
      <c r="L509" s="84" t="s">
        <v>834</v>
      </c>
      <c r="M509" s="37"/>
      <c r="N509" s="37"/>
      <c r="O509" s="37"/>
      <c r="P509" s="85"/>
      <c r="Q509" s="85"/>
    </row>
    <row r="510" spans="1:17" s="136" customFormat="1" ht="15" hidden="1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84"/>
      <c r="L510" s="37"/>
      <c r="M510" s="37"/>
      <c r="N510" s="37"/>
      <c r="O510" s="37"/>
      <c r="P510" s="37"/>
      <c r="Q510" s="85"/>
    </row>
    <row r="511" spans="1:16" s="142" customFormat="1" ht="15" hidden="1">
      <c r="A511" s="135"/>
      <c r="B511" s="206" t="s">
        <v>415</v>
      </c>
      <c r="C511" s="206"/>
      <c r="D511" s="206"/>
      <c r="E511" s="206"/>
      <c r="F511" s="206"/>
      <c r="G511" s="206"/>
      <c r="H511" s="206"/>
      <c r="I511" s="206"/>
      <c r="J511" s="206"/>
      <c r="K511" s="206"/>
      <c r="L511" s="206"/>
      <c r="M511" s="206"/>
      <c r="N511" s="206"/>
      <c r="O511" s="206"/>
      <c r="P511" s="144"/>
    </row>
    <row r="512" spans="1:16" s="142" customFormat="1" ht="15" hidden="1">
      <c r="A512" s="206" t="s">
        <v>841</v>
      </c>
      <c r="B512" s="206"/>
      <c r="C512" s="206"/>
      <c r="D512" s="206"/>
      <c r="E512" s="206"/>
      <c r="F512" s="206"/>
      <c r="G512" s="206"/>
      <c r="H512" s="206"/>
      <c r="I512" s="206"/>
      <c r="J512" s="206"/>
      <c r="K512" s="206"/>
      <c r="L512" s="206"/>
      <c r="M512" s="206"/>
      <c r="N512" s="206"/>
      <c r="O512" s="206"/>
      <c r="P512" s="144"/>
    </row>
    <row r="513" spans="1:16" s="142" customFormat="1" ht="15" hidden="1">
      <c r="A513" s="37"/>
      <c r="B513" s="37"/>
      <c r="C513" s="37"/>
      <c r="D513" s="37"/>
      <c r="E513" s="37"/>
      <c r="F513" s="37"/>
      <c r="G513" s="37"/>
      <c r="H513" s="37"/>
      <c r="I513" s="37"/>
      <c r="J513" s="200"/>
      <c r="K513" s="152">
        <f>СМСП!K94+374000</f>
        <v>160520587</v>
      </c>
      <c r="L513" s="84" t="s">
        <v>356</v>
      </c>
      <c r="M513" s="37"/>
      <c r="N513" s="37"/>
      <c r="O513" s="37"/>
      <c r="P513" s="144"/>
    </row>
    <row r="514" spans="1:17" s="136" customFormat="1" ht="15" hidden="1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146">
        <f>СМСП!K95</f>
        <v>3889626.91</v>
      </c>
      <c r="L514" s="84" t="s">
        <v>833</v>
      </c>
      <c r="M514" s="37"/>
      <c r="N514" s="203"/>
      <c r="O514" s="203"/>
      <c r="P514" s="37"/>
      <c r="Q514" s="85"/>
    </row>
    <row r="515" spans="1:17" s="136" customFormat="1" ht="15" hidden="1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165">
        <f>СМСП!K96</f>
        <v>2500564</v>
      </c>
      <c r="L515" s="84" t="s">
        <v>834</v>
      </c>
      <c r="M515" s="37"/>
      <c r="N515" s="204"/>
      <c r="O515" s="205"/>
      <c r="P515" s="85"/>
      <c r="Q515" s="85"/>
    </row>
    <row r="516" spans="1:17" s="136" customFormat="1" ht="15" hidden="1">
      <c r="A516" s="85"/>
      <c r="B516" s="85"/>
      <c r="C516" s="85"/>
      <c r="D516" s="85"/>
      <c r="E516" s="85"/>
      <c r="F516" s="85"/>
      <c r="G516" s="85"/>
      <c r="H516" s="85"/>
      <c r="I516" s="85"/>
      <c r="J516" s="85"/>
      <c r="K516" s="143"/>
      <c r="L516" s="85"/>
      <c r="M516" s="85"/>
      <c r="N516" s="85"/>
      <c r="O516" s="85"/>
      <c r="P516" s="85"/>
      <c r="Q516" s="85"/>
    </row>
    <row r="517" spans="1:24" ht="12.75" hidden="1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92"/>
      <c r="L517" s="22"/>
      <c r="M517" s="22"/>
      <c r="N517" s="22"/>
      <c r="O517" s="22"/>
      <c r="P517" s="22"/>
      <c r="Q517" s="22"/>
      <c r="R517" s="10"/>
      <c r="S517" s="10"/>
      <c r="T517" s="10"/>
      <c r="U517" s="10"/>
      <c r="V517" s="10"/>
      <c r="W517" s="10"/>
      <c r="X517" s="10"/>
    </row>
    <row r="518" spans="1:24" ht="12.75" hidden="1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92"/>
      <c r="L518" s="22"/>
      <c r="M518" s="22"/>
      <c r="N518" s="22"/>
      <c r="O518" s="22"/>
      <c r="P518" s="22"/>
      <c r="Q518" s="22"/>
      <c r="R518" s="10"/>
      <c r="S518" s="10"/>
      <c r="T518" s="10"/>
      <c r="U518" s="10"/>
      <c r="V518" s="10"/>
      <c r="W518" s="10"/>
      <c r="X518" s="10"/>
    </row>
    <row r="519" spans="1:24" ht="12.75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92"/>
      <c r="L519" s="22"/>
      <c r="M519" s="22"/>
      <c r="N519" s="22"/>
      <c r="O519" s="22"/>
      <c r="P519" s="22"/>
      <c r="Q519" s="22"/>
      <c r="R519" s="10"/>
      <c r="S519" s="10"/>
      <c r="T519" s="10"/>
      <c r="U519" s="10"/>
      <c r="V519" s="10"/>
      <c r="W519" s="10"/>
      <c r="X519" s="10"/>
    </row>
    <row r="520" spans="1:24" ht="12.75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92"/>
      <c r="L520" s="22"/>
      <c r="M520" s="22"/>
      <c r="N520" s="22"/>
      <c r="O520" s="22"/>
      <c r="P520" s="22"/>
      <c r="Q520" s="22"/>
      <c r="R520" s="10"/>
      <c r="S520" s="10"/>
      <c r="T520" s="10"/>
      <c r="U520" s="10"/>
      <c r="V520" s="10"/>
      <c r="W520" s="10"/>
      <c r="X520" s="10"/>
    </row>
    <row r="521" spans="1:24" ht="12.75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92"/>
      <c r="L521" s="22"/>
      <c r="M521" s="22"/>
      <c r="N521" s="22"/>
      <c r="O521" s="22"/>
      <c r="P521" s="22"/>
      <c r="Q521" s="22"/>
      <c r="R521" s="10"/>
      <c r="S521" s="10"/>
      <c r="T521" s="10"/>
      <c r="U521" s="10"/>
      <c r="V521" s="10"/>
      <c r="W521" s="10"/>
      <c r="X521" s="10"/>
    </row>
    <row r="522" spans="1:24" ht="12.75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92"/>
      <c r="L522" s="22"/>
      <c r="M522" s="22"/>
      <c r="N522" s="22"/>
      <c r="O522" s="22"/>
      <c r="P522" s="22"/>
      <c r="Q522" s="22"/>
      <c r="R522" s="10"/>
      <c r="S522" s="10"/>
      <c r="T522" s="10"/>
      <c r="U522" s="10"/>
      <c r="V522" s="10"/>
      <c r="W522" s="10"/>
      <c r="X522" s="10"/>
    </row>
    <row r="523" spans="1:24" ht="12.75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92"/>
      <c r="L523" s="22"/>
      <c r="M523" s="22"/>
      <c r="N523" s="22"/>
      <c r="O523" s="22"/>
      <c r="P523" s="22"/>
      <c r="Q523" s="22"/>
      <c r="R523" s="10"/>
      <c r="S523" s="10"/>
      <c r="T523" s="10"/>
      <c r="U523" s="10"/>
      <c r="V523" s="10"/>
      <c r="W523" s="10"/>
      <c r="X523" s="10"/>
    </row>
    <row r="524" spans="1:24" ht="12.75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92"/>
      <c r="L524" s="22"/>
      <c r="M524" s="22"/>
      <c r="N524" s="22"/>
      <c r="O524" s="22"/>
      <c r="P524" s="22"/>
      <c r="Q524" s="22"/>
      <c r="R524" s="10"/>
      <c r="S524" s="10"/>
      <c r="T524" s="10"/>
      <c r="U524" s="10"/>
      <c r="V524" s="10"/>
      <c r="W524" s="10"/>
      <c r="X524" s="10"/>
    </row>
    <row r="525" spans="1:24" ht="12.7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92"/>
      <c r="L525" s="22"/>
      <c r="M525" s="22"/>
      <c r="N525" s="22"/>
      <c r="O525" s="22"/>
      <c r="P525" s="22"/>
      <c r="Q525" s="22"/>
      <c r="R525" s="10"/>
      <c r="S525" s="10"/>
      <c r="T525" s="10"/>
      <c r="U525" s="10"/>
      <c r="V525" s="10"/>
      <c r="W525" s="10"/>
      <c r="X525" s="10"/>
    </row>
    <row r="526" spans="1:24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93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</row>
    <row r="527" spans="1:24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93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</row>
    <row r="528" spans="1:24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93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</row>
    <row r="529" spans="1:24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93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</row>
    <row r="530" spans="1:24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93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</row>
    <row r="531" spans="1:24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93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</row>
    <row r="532" spans="1:24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93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</row>
    <row r="533" spans="1:24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93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</row>
    <row r="534" spans="1:24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93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</row>
    <row r="535" spans="1:24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93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</row>
    <row r="536" spans="1:24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93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</row>
    <row r="537" spans="1:24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93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</row>
    <row r="538" spans="1:16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93"/>
      <c r="L538" s="10"/>
      <c r="M538" s="10"/>
      <c r="N538" s="10"/>
      <c r="O538" s="10"/>
      <c r="P538" s="10"/>
    </row>
    <row r="539" spans="1:16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93"/>
      <c r="L539" s="10"/>
      <c r="M539" s="10"/>
      <c r="N539" s="10"/>
      <c r="O539" s="10"/>
      <c r="P539" s="10"/>
    </row>
    <row r="540" spans="1:16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93"/>
      <c r="L540" s="10"/>
      <c r="M540" s="10"/>
      <c r="N540" s="10"/>
      <c r="O540" s="10"/>
      <c r="P540" s="10"/>
    </row>
    <row r="541" spans="1:16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93"/>
      <c r="L541" s="10"/>
      <c r="M541" s="10"/>
      <c r="N541" s="10"/>
      <c r="O541" s="10"/>
      <c r="P541" s="10"/>
    </row>
    <row r="542" spans="1:16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93"/>
      <c r="L542" s="10"/>
      <c r="M542" s="10"/>
      <c r="N542" s="10"/>
      <c r="O542" s="10"/>
      <c r="P542" s="10"/>
    </row>
    <row r="543" spans="1:16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93"/>
      <c r="L543" s="10"/>
      <c r="M543" s="10"/>
      <c r="N543" s="10"/>
      <c r="O543" s="10"/>
      <c r="P543" s="10"/>
    </row>
    <row r="544" spans="1:16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93"/>
      <c r="L544" s="10"/>
      <c r="M544" s="10"/>
      <c r="N544" s="10"/>
      <c r="O544" s="10"/>
      <c r="P544" s="10"/>
    </row>
    <row r="545" spans="1:16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93"/>
      <c r="L545" s="10"/>
      <c r="M545" s="10"/>
      <c r="N545" s="10"/>
      <c r="O545" s="10"/>
      <c r="P545" s="10"/>
    </row>
    <row r="546" spans="1:16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93"/>
      <c r="L546" s="10"/>
      <c r="M546" s="10"/>
      <c r="N546" s="10"/>
      <c r="O546" s="10"/>
      <c r="P546" s="10"/>
    </row>
    <row r="547" spans="1:16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93"/>
      <c r="L547" s="10"/>
      <c r="M547" s="10"/>
      <c r="N547" s="10"/>
      <c r="O547" s="10"/>
      <c r="P547" s="10"/>
    </row>
    <row r="548" spans="1:16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93"/>
      <c r="L548" s="10"/>
      <c r="M548" s="10"/>
      <c r="N548" s="10"/>
      <c r="O548" s="10"/>
      <c r="P548" s="10"/>
    </row>
    <row r="549" spans="1:16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93"/>
      <c r="L549" s="10"/>
      <c r="M549" s="10"/>
      <c r="N549" s="10"/>
      <c r="O549" s="10"/>
      <c r="P549" s="10"/>
    </row>
    <row r="550" spans="1:16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93"/>
      <c r="L550" s="10"/>
      <c r="M550" s="10"/>
      <c r="N550" s="10"/>
      <c r="O550" s="10"/>
      <c r="P550" s="10"/>
    </row>
    <row r="551" spans="1:16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93"/>
      <c r="L551" s="10"/>
      <c r="M551" s="10"/>
      <c r="N551" s="10"/>
      <c r="O551" s="10"/>
      <c r="P551" s="10"/>
    </row>
    <row r="552" spans="1:16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93"/>
      <c r="L552" s="10"/>
      <c r="M552" s="10"/>
      <c r="N552" s="10"/>
      <c r="O552" s="10"/>
      <c r="P552" s="10"/>
    </row>
    <row r="553" spans="1:16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93"/>
      <c r="L553" s="10"/>
      <c r="M553" s="10"/>
      <c r="N553" s="10"/>
      <c r="O553" s="10"/>
      <c r="P553" s="10"/>
    </row>
    <row r="554" spans="1:16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93"/>
      <c r="L554" s="10"/>
      <c r="M554" s="10"/>
      <c r="N554" s="10"/>
      <c r="O554" s="10"/>
      <c r="P554" s="10"/>
    </row>
    <row r="555" spans="1:16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93"/>
      <c r="L555" s="10"/>
      <c r="M555" s="10"/>
      <c r="N555" s="10"/>
      <c r="O555" s="10"/>
      <c r="P555" s="10"/>
    </row>
    <row r="556" spans="1:16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93"/>
      <c r="L556" s="10"/>
      <c r="M556" s="10"/>
      <c r="N556" s="10"/>
      <c r="O556" s="10"/>
      <c r="P556" s="10"/>
    </row>
    <row r="557" spans="1:15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93"/>
      <c r="L557" s="10"/>
      <c r="M557" s="10"/>
      <c r="N557" s="10"/>
      <c r="O557" s="10"/>
    </row>
    <row r="558" spans="1:15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93"/>
      <c r="L558" s="10"/>
      <c r="M558" s="10"/>
      <c r="N558" s="10"/>
      <c r="O558" s="10"/>
    </row>
    <row r="559" spans="1:15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93"/>
      <c r="L559" s="10"/>
      <c r="M559" s="10"/>
      <c r="N559" s="10"/>
      <c r="O559" s="10"/>
    </row>
  </sheetData>
  <sheetProtection/>
  <mergeCells count="45">
    <mergeCell ref="F12:O12"/>
    <mergeCell ref="A8:L8"/>
    <mergeCell ref="A10:E10"/>
    <mergeCell ref="F10:O10"/>
    <mergeCell ref="L1:O1"/>
    <mergeCell ref="L2:O2"/>
    <mergeCell ref="A6:M6"/>
    <mergeCell ref="A9:L9"/>
    <mergeCell ref="K19:K20"/>
    <mergeCell ref="L19:M19"/>
    <mergeCell ref="A7:L7"/>
    <mergeCell ref="A11:E11"/>
    <mergeCell ref="F11:O11"/>
    <mergeCell ref="A12:E12"/>
    <mergeCell ref="F16:O16"/>
    <mergeCell ref="A13:E13"/>
    <mergeCell ref="F13:O13"/>
    <mergeCell ref="A14:E14"/>
    <mergeCell ref="F14:O14"/>
    <mergeCell ref="A15:E15"/>
    <mergeCell ref="F15:O15"/>
    <mergeCell ref="A16:E16"/>
    <mergeCell ref="A100:H100"/>
    <mergeCell ref="A170:H170"/>
    <mergeCell ref="A260:H260"/>
    <mergeCell ref="O18:O19"/>
    <mergeCell ref="D19:D20"/>
    <mergeCell ref="E19:E20"/>
    <mergeCell ref="D18:M18"/>
    <mergeCell ref="N18:N20"/>
    <mergeCell ref="F19:G19"/>
    <mergeCell ref="I19:J19"/>
    <mergeCell ref="A18:A20"/>
    <mergeCell ref="B18:B20"/>
    <mergeCell ref="C18:C20"/>
    <mergeCell ref="A22:H22"/>
    <mergeCell ref="H498:J498"/>
    <mergeCell ref="A499:O499"/>
    <mergeCell ref="A504:O504"/>
    <mergeCell ref="A505:O505"/>
    <mergeCell ref="N514:O514"/>
    <mergeCell ref="N515:O515"/>
    <mergeCell ref="A506:O506"/>
    <mergeCell ref="B511:O511"/>
    <mergeCell ref="A512:O512"/>
  </mergeCells>
  <hyperlinks>
    <hyperlink ref="F13" r:id="rId1" display="sozd@marimmz.ru"/>
    <hyperlink ref="E37" r:id="rId2" display="http://www.nix.ru/autocatalog/lcd_samsung/21.5_Samsung_S22B350T_LCD_Wide_1920x1080_DSub_HDMI_142297.html"/>
    <hyperlink ref="E38" r:id="rId3" tooltip="Посмотреть описание" display="http://www.nix.ru/autocatalog/intel/CPU_Intel_Core_i34340_BOX_3.6_2core_HD_Graphics_4600_0.5_54_LGA1150_168778.html"/>
    <hyperlink ref="E39" r:id="rId4" display="http://www.nix.ru/autocatalog/memory_modules_corsair/Corsair_Vengeance_CMZ8GX3M2X1600C7R_DDRIII_8Gb_4Gb_PC312800_128610.html"/>
    <hyperlink ref="E42" r:id="rId5" display="http://www.nix.ru/autocatalog/hdd_western_digital/HDD_Tb_SATA_6Gb_Western_Digital_Caviar_Blue_WD10EZEX_3.5_140294.html"/>
    <hyperlink ref="E44" r:id="rId6" display="http://www.nix.ru/autocatalog/motherboards_intel/INTEL_D2500HN_Atom_D2500_NM10_SATA_MiniITX_2DDRIII_SODIMM_133355.html"/>
    <hyperlink ref="E45" r:id="rId7" display="http://www.nix.ru/autocatalog/notebook_memory/Original_HYNIX_DDRIII_SODIMM_8Gb_PC312800_NoteBook_148914.html"/>
  </hyperlinks>
  <printOptions/>
  <pageMargins left="0.3937007874015748" right="0.1968503937007874" top="0.3937007874015748" bottom="0.3937007874015748" header="0.5118110236220472" footer="0"/>
  <pageSetup horizontalDpi="600" verticalDpi="600" orientation="landscape" paperSize="9" scale="78" r:id="rId8"/>
  <rowBreaks count="4" manualBreakCount="4">
    <brk id="38" max="14" man="1"/>
    <brk id="99" max="14" man="1"/>
    <brk id="259" max="14" man="1"/>
    <brk id="38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27"/>
  <sheetViews>
    <sheetView tabSelected="1" view="pageBreakPreview" zoomScale="75" zoomScaleNormal="75" zoomScaleSheetLayoutView="75" zoomScalePageLayoutView="0" workbookViewId="0" topLeftCell="A1">
      <selection activeCell="E15" sqref="E15"/>
    </sheetView>
  </sheetViews>
  <sheetFormatPr defaultColWidth="9.140625" defaultRowHeight="12.75"/>
  <cols>
    <col min="3" max="3" width="14.7109375" style="0" customWidth="1"/>
    <col min="4" max="4" width="21.140625" style="0" customWidth="1"/>
    <col min="5" max="5" width="22.421875" style="0" customWidth="1"/>
    <col min="6" max="6" width="10.7109375" style="0" customWidth="1"/>
    <col min="9" max="9" width="14.00390625" style="0" bestFit="1" customWidth="1"/>
    <col min="10" max="10" width="17.28125" style="0" customWidth="1"/>
    <col min="11" max="11" width="18.421875" style="101" customWidth="1"/>
    <col min="12" max="12" width="10.8515625" style="0" customWidth="1"/>
  </cols>
  <sheetData>
    <row r="1" spans="1:16" ht="15.7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95"/>
      <c r="L1" s="71"/>
      <c r="M1" s="71"/>
      <c r="N1" s="71"/>
      <c r="O1" s="71"/>
      <c r="P1" s="10"/>
    </row>
    <row r="2" spans="1:15" s="15" customFormat="1" ht="16.5" customHeight="1">
      <c r="A2" s="191"/>
      <c r="B2" s="192"/>
      <c r="C2" s="192" t="s">
        <v>413</v>
      </c>
      <c r="D2" s="192"/>
      <c r="E2" s="192"/>
      <c r="F2" s="192"/>
      <c r="G2" s="192"/>
      <c r="H2" s="192"/>
      <c r="I2" s="192"/>
      <c r="J2" s="193"/>
      <c r="K2" s="192"/>
      <c r="L2" s="192"/>
      <c r="M2" s="192"/>
      <c r="N2" s="192"/>
      <c r="O2" s="194"/>
    </row>
    <row r="3" spans="1:15" s="15" customFormat="1" ht="16.5" customHeight="1">
      <c r="A3" s="171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3"/>
    </row>
    <row r="4" spans="1:15" s="15" customFormat="1" ht="15.75">
      <c r="A4" s="243" t="s">
        <v>680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5"/>
    </row>
    <row r="5" spans="1:15" s="15" customFormat="1" ht="15.75">
      <c r="A5" s="243" t="s">
        <v>354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5"/>
    </row>
    <row r="6" spans="1:15" s="15" customFormat="1" ht="15.75">
      <c r="A6" s="171"/>
      <c r="B6" s="172"/>
      <c r="C6" s="172"/>
      <c r="D6" s="172"/>
      <c r="E6" s="176">
        <f>7689254873.05+197888150+109777153.6+119029803.16+153795.3+166177524.04-11018374.17-186884242.51-20566107.32+1980752.96-0.22+1740300</f>
        <v>8067533627.89</v>
      </c>
      <c r="F6" s="174" t="s">
        <v>356</v>
      </c>
      <c r="G6" s="172"/>
      <c r="H6" s="172"/>
      <c r="I6" s="172"/>
      <c r="J6" s="172"/>
      <c r="K6" s="172"/>
      <c r="L6" s="172"/>
      <c r="M6" s="172"/>
      <c r="N6" s="172"/>
      <c r="O6" s="173"/>
    </row>
    <row r="7" spans="1:15" s="15" customFormat="1" ht="15.75" customHeight="1">
      <c r="A7" s="171"/>
      <c r="B7" s="172"/>
      <c r="C7" s="172"/>
      <c r="D7" s="172"/>
      <c r="E7" s="176"/>
      <c r="F7" s="174"/>
      <c r="G7" s="172"/>
      <c r="H7" s="172"/>
      <c r="I7" s="172"/>
      <c r="J7" s="172"/>
      <c r="K7" s="172"/>
      <c r="L7" s="172"/>
      <c r="M7" s="172"/>
      <c r="N7" s="172"/>
      <c r="O7" s="173"/>
    </row>
    <row r="8" spans="1:15" s="15" customFormat="1" ht="15.75">
      <c r="A8" s="243" t="s">
        <v>708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5"/>
    </row>
    <row r="9" spans="1:15" s="15" customFormat="1" ht="15.75">
      <c r="A9" s="243" t="s">
        <v>414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5"/>
    </row>
    <row r="10" spans="1:15" s="15" customFormat="1" ht="15.75">
      <c r="A10" s="243" t="s">
        <v>355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5"/>
    </row>
    <row r="11" spans="1:15" s="15" customFormat="1" ht="15.75">
      <c r="A11" s="171"/>
      <c r="B11" s="172"/>
      <c r="C11" s="172"/>
      <c r="D11" s="195"/>
      <c r="E11" s="253">
        <f>6530647146.81+1740300</f>
        <v>6532387446.81</v>
      </c>
      <c r="F11" s="172" t="s">
        <v>356</v>
      </c>
      <c r="G11" s="172"/>
      <c r="H11" s="172"/>
      <c r="I11" s="172"/>
      <c r="J11" s="172"/>
      <c r="K11" s="172"/>
      <c r="L11" s="172"/>
      <c r="M11" s="172"/>
      <c r="N11" s="172"/>
      <c r="O11" s="173"/>
    </row>
    <row r="12" spans="1:15" s="15" customFormat="1" ht="15.75">
      <c r="A12" s="171"/>
      <c r="B12" s="172"/>
      <c r="C12" s="172"/>
      <c r="D12" s="195"/>
      <c r="E12" s="195"/>
      <c r="F12" s="172"/>
      <c r="G12" s="172"/>
      <c r="H12" s="172"/>
      <c r="I12" s="172"/>
      <c r="J12" s="172"/>
      <c r="K12" s="172"/>
      <c r="L12" s="172"/>
      <c r="M12" s="172"/>
      <c r="N12" s="172"/>
      <c r="O12" s="173"/>
    </row>
    <row r="13" spans="1:15" s="15" customFormat="1" ht="15.75">
      <c r="A13" s="171"/>
      <c r="B13" s="244" t="s">
        <v>415</v>
      </c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5"/>
    </row>
    <row r="14" spans="1:15" s="15" customFormat="1" ht="15.75">
      <c r="A14" s="243" t="s">
        <v>401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5"/>
    </row>
    <row r="15" spans="1:15" s="15" customFormat="1" ht="15.75">
      <c r="A15" s="171"/>
      <c r="B15" s="172"/>
      <c r="C15" s="172"/>
      <c r="D15" s="172"/>
      <c r="E15" s="176">
        <f>766316221.34+374000+26248+5809600-54100000-4436744.32-9881363</f>
        <v>704107962.02</v>
      </c>
      <c r="F15" s="174" t="s">
        <v>356</v>
      </c>
      <c r="G15" s="172"/>
      <c r="H15" s="172"/>
      <c r="I15" s="172"/>
      <c r="J15" s="172"/>
      <c r="K15" s="172"/>
      <c r="L15" s="172"/>
      <c r="M15" s="172"/>
      <c r="N15" s="172"/>
      <c r="O15" s="173"/>
    </row>
    <row r="16" spans="1:15" s="15" customFormat="1" ht="15.75">
      <c r="A16" s="171"/>
      <c r="B16" s="172"/>
      <c r="C16" s="172"/>
      <c r="D16" s="175"/>
      <c r="E16" s="176"/>
      <c r="F16" s="174"/>
      <c r="G16" s="175"/>
      <c r="H16" s="175"/>
      <c r="I16" s="175"/>
      <c r="J16" s="175"/>
      <c r="K16" s="175"/>
      <c r="L16" s="175"/>
      <c r="M16" s="175"/>
      <c r="N16" s="172"/>
      <c r="O16" s="173"/>
    </row>
    <row r="17" spans="1:15" s="10" customFormat="1" ht="13.5" customHeight="1">
      <c r="A17" s="209" t="s">
        <v>416</v>
      </c>
      <c r="B17" s="209" t="s">
        <v>417</v>
      </c>
      <c r="C17" s="209" t="s">
        <v>781</v>
      </c>
      <c r="D17" s="219" t="s">
        <v>418</v>
      </c>
      <c r="E17" s="220"/>
      <c r="F17" s="220"/>
      <c r="G17" s="220"/>
      <c r="H17" s="220"/>
      <c r="I17" s="220"/>
      <c r="J17" s="220"/>
      <c r="K17" s="220"/>
      <c r="L17" s="220"/>
      <c r="M17" s="221"/>
      <c r="N17" s="246" t="s">
        <v>419</v>
      </c>
      <c r="O17" s="215" t="s">
        <v>438</v>
      </c>
    </row>
    <row r="18" spans="1:16" ht="53.25" customHeight="1">
      <c r="A18" s="210"/>
      <c r="B18" s="210"/>
      <c r="C18" s="210"/>
      <c r="D18" s="217" t="s">
        <v>420</v>
      </c>
      <c r="E18" s="217" t="s">
        <v>439</v>
      </c>
      <c r="F18" s="219" t="s">
        <v>421</v>
      </c>
      <c r="G18" s="221"/>
      <c r="H18" s="63" t="s">
        <v>440</v>
      </c>
      <c r="I18" s="219" t="s">
        <v>422</v>
      </c>
      <c r="J18" s="221"/>
      <c r="K18" s="249" t="s">
        <v>715</v>
      </c>
      <c r="L18" s="219" t="s">
        <v>423</v>
      </c>
      <c r="M18" s="221"/>
      <c r="N18" s="247"/>
      <c r="O18" s="216"/>
      <c r="P18" s="10"/>
    </row>
    <row r="19" spans="1:16" ht="105.75" customHeight="1">
      <c r="A19" s="211"/>
      <c r="B19" s="211"/>
      <c r="C19" s="211"/>
      <c r="D19" s="218"/>
      <c r="E19" s="218"/>
      <c r="F19" s="65" t="s">
        <v>441</v>
      </c>
      <c r="G19" s="65" t="s">
        <v>442</v>
      </c>
      <c r="H19" s="64"/>
      <c r="I19" s="65" t="s">
        <v>443</v>
      </c>
      <c r="J19" s="65" t="s">
        <v>424</v>
      </c>
      <c r="K19" s="250"/>
      <c r="L19" s="65" t="s">
        <v>464</v>
      </c>
      <c r="M19" s="65" t="s">
        <v>465</v>
      </c>
      <c r="N19" s="248"/>
      <c r="O19" s="65" t="s">
        <v>466</v>
      </c>
      <c r="P19" s="10"/>
    </row>
    <row r="20" spans="1:16" ht="15.75">
      <c r="A20" s="66">
        <v>1</v>
      </c>
      <c r="B20" s="66">
        <v>2</v>
      </c>
      <c r="C20" s="66">
        <v>3</v>
      </c>
      <c r="D20" s="66">
        <v>4</v>
      </c>
      <c r="E20" s="66">
        <v>5</v>
      </c>
      <c r="F20" s="66">
        <v>6</v>
      </c>
      <c r="G20" s="66">
        <v>7</v>
      </c>
      <c r="H20" s="66">
        <v>8</v>
      </c>
      <c r="I20" s="66">
        <v>9</v>
      </c>
      <c r="J20" s="66">
        <v>10</v>
      </c>
      <c r="K20" s="96">
        <v>11</v>
      </c>
      <c r="L20" s="66">
        <v>12</v>
      </c>
      <c r="M20" s="66">
        <v>13</v>
      </c>
      <c r="N20" s="66">
        <v>14</v>
      </c>
      <c r="O20" s="66">
        <v>15</v>
      </c>
      <c r="P20" s="10"/>
    </row>
    <row r="21" spans="1:17" ht="15">
      <c r="A21" s="251" t="s">
        <v>468</v>
      </c>
      <c r="B21" s="252"/>
      <c r="C21" s="252"/>
      <c r="D21" s="252"/>
      <c r="E21" s="252"/>
      <c r="F21" s="252"/>
      <c r="G21" s="252"/>
      <c r="H21" s="252"/>
      <c r="I21" s="42"/>
      <c r="J21" s="42"/>
      <c r="K21" s="97"/>
      <c r="L21" s="7"/>
      <c r="M21" s="7"/>
      <c r="N21" s="7"/>
      <c r="O21" s="8"/>
      <c r="P21" s="9"/>
      <c r="Q21" s="10"/>
    </row>
    <row r="22" spans="1:16" s="11" customFormat="1" ht="45">
      <c r="A22" s="16" t="s">
        <v>719</v>
      </c>
      <c r="B22" s="70" t="s">
        <v>729</v>
      </c>
      <c r="C22" s="16" t="s">
        <v>731</v>
      </c>
      <c r="D22" s="20" t="s">
        <v>486</v>
      </c>
      <c r="E22" s="3" t="s">
        <v>487</v>
      </c>
      <c r="F22" s="3">
        <v>796</v>
      </c>
      <c r="G22" s="3" t="s">
        <v>488</v>
      </c>
      <c r="H22" s="2">
        <v>2</v>
      </c>
      <c r="I22" s="5">
        <v>88401</v>
      </c>
      <c r="J22" s="3" t="s">
        <v>471</v>
      </c>
      <c r="K22" s="78">
        <v>57088</v>
      </c>
      <c r="L22" s="16" t="s">
        <v>501</v>
      </c>
      <c r="M22" s="17" t="s">
        <v>577</v>
      </c>
      <c r="N22" s="5" t="s">
        <v>474</v>
      </c>
      <c r="O22" s="3" t="s">
        <v>475</v>
      </c>
      <c r="P22" s="43"/>
    </row>
    <row r="23" spans="1:16" s="11" customFormat="1" ht="45">
      <c r="A23" s="16" t="s">
        <v>611</v>
      </c>
      <c r="B23" s="16" t="s">
        <v>732</v>
      </c>
      <c r="C23" s="16" t="s">
        <v>733</v>
      </c>
      <c r="D23" s="20" t="s">
        <v>840</v>
      </c>
      <c r="E23" s="5" t="s">
        <v>490</v>
      </c>
      <c r="F23" s="3">
        <v>796</v>
      </c>
      <c r="G23" s="3" t="s">
        <v>470</v>
      </c>
      <c r="H23" s="2">
        <v>1</v>
      </c>
      <c r="I23" s="5">
        <v>88401</v>
      </c>
      <c r="J23" s="3" t="s">
        <v>471</v>
      </c>
      <c r="K23" s="56">
        <v>690000</v>
      </c>
      <c r="L23" s="16" t="s">
        <v>501</v>
      </c>
      <c r="M23" s="17" t="s">
        <v>577</v>
      </c>
      <c r="N23" s="5" t="s">
        <v>474</v>
      </c>
      <c r="O23" s="3" t="s">
        <v>475</v>
      </c>
      <c r="P23" s="43"/>
    </row>
    <row r="24" spans="1:16" s="107" customFormat="1" ht="165">
      <c r="A24" s="16" t="s">
        <v>613</v>
      </c>
      <c r="B24" s="3" t="s">
        <v>736</v>
      </c>
      <c r="C24" s="2" t="s">
        <v>737</v>
      </c>
      <c r="D24" s="3" t="s">
        <v>469</v>
      </c>
      <c r="E24" s="3" t="s">
        <v>1044</v>
      </c>
      <c r="F24" s="2">
        <v>796</v>
      </c>
      <c r="G24" s="3" t="s">
        <v>470</v>
      </c>
      <c r="H24" s="2">
        <v>1</v>
      </c>
      <c r="I24" s="5">
        <v>88401</v>
      </c>
      <c r="J24" s="3" t="s">
        <v>471</v>
      </c>
      <c r="K24" s="56">
        <v>6795000</v>
      </c>
      <c r="L24" s="3" t="s">
        <v>472</v>
      </c>
      <c r="M24" s="4" t="s">
        <v>473</v>
      </c>
      <c r="N24" s="3" t="s">
        <v>474</v>
      </c>
      <c r="O24" s="5" t="s">
        <v>475</v>
      </c>
      <c r="P24" s="43"/>
    </row>
    <row r="25" spans="1:16" s="77" customFormat="1" ht="182.25" customHeight="1">
      <c r="A25" s="16" t="s">
        <v>614</v>
      </c>
      <c r="B25" s="3" t="s">
        <v>738</v>
      </c>
      <c r="C25" s="2" t="s">
        <v>739</v>
      </c>
      <c r="D25" s="3" t="s">
        <v>476</v>
      </c>
      <c r="E25" s="3" t="s">
        <v>1045</v>
      </c>
      <c r="F25" s="2">
        <v>796</v>
      </c>
      <c r="G25" s="3" t="s">
        <v>470</v>
      </c>
      <c r="H25" s="2">
        <v>1</v>
      </c>
      <c r="I25" s="5">
        <v>88401</v>
      </c>
      <c r="J25" s="3" t="s">
        <v>471</v>
      </c>
      <c r="K25" s="56">
        <v>1584000</v>
      </c>
      <c r="L25" s="3" t="s">
        <v>472</v>
      </c>
      <c r="M25" s="4" t="s">
        <v>473</v>
      </c>
      <c r="N25" s="3" t="s">
        <v>474</v>
      </c>
      <c r="O25" s="5" t="s">
        <v>475</v>
      </c>
      <c r="P25" s="109"/>
    </row>
    <row r="26" spans="1:17" s="15" customFormat="1" ht="45">
      <c r="A26" s="16" t="s">
        <v>615</v>
      </c>
      <c r="B26" s="5" t="s">
        <v>750</v>
      </c>
      <c r="C26" s="5" t="s">
        <v>751</v>
      </c>
      <c r="D26" s="5" t="s">
        <v>562</v>
      </c>
      <c r="E26" s="14" t="s">
        <v>507</v>
      </c>
      <c r="F26" s="5">
        <v>796</v>
      </c>
      <c r="G26" s="5" t="s">
        <v>470</v>
      </c>
      <c r="H26" s="5">
        <v>10</v>
      </c>
      <c r="I26" s="5">
        <v>88401</v>
      </c>
      <c r="J26" s="3" t="s">
        <v>471</v>
      </c>
      <c r="K26" s="88">
        <v>121751</v>
      </c>
      <c r="L26" s="14" t="s">
        <v>501</v>
      </c>
      <c r="M26" s="14" t="s">
        <v>481</v>
      </c>
      <c r="N26" s="5" t="s">
        <v>474</v>
      </c>
      <c r="O26" s="5" t="s">
        <v>475</v>
      </c>
      <c r="P26" s="22"/>
      <c r="Q26" s="22"/>
    </row>
    <row r="27" spans="1:17" s="15" customFormat="1" ht="60">
      <c r="A27" s="16" t="s">
        <v>616</v>
      </c>
      <c r="B27" s="5" t="s">
        <v>750</v>
      </c>
      <c r="C27" s="5" t="s">
        <v>751</v>
      </c>
      <c r="D27" s="5" t="s">
        <v>562</v>
      </c>
      <c r="E27" s="106" t="s">
        <v>1043</v>
      </c>
      <c r="F27" s="5">
        <v>796</v>
      </c>
      <c r="G27" s="5" t="s">
        <v>470</v>
      </c>
      <c r="H27" s="5">
        <v>400</v>
      </c>
      <c r="I27" s="5">
        <v>88401</v>
      </c>
      <c r="J27" s="3" t="s">
        <v>471</v>
      </c>
      <c r="K27" s="88">
        <v>2819670</v>
      </c>
      <c r="L27" s="14" t="s">
        <v>472</v>
      </c>
      <c r="M27" s="14" t="s">
        <v>481</v>
      </c>
      <c r="N27" s="5" t="s">
        <v>474</v>
      </c>
      <c r="O27" s="5" t="s">
        <v>475</v>
      </c>
      <c r="P27" s="22"/>
      <c r="Q27" s="22"/>
    </row>
    <row r="28" spans="1:17" s="15" customFormat="1" ht="60">
      <c r="A28" s="16" t="s">
        <v>617</v>
      </c>
      <c r="B28" s="5" t="s">
        <v>750</v>
      </c>
      <c r="C28" s="5" t="s">
        <v>754</v>
      </c>
      <c r="D28" s="5" t="s">
        <v>565</v>
      </c>
      <c r="E28" s="14" t="s">
        <v>1145</v>
      </c>
      <c r="F28" s="5">
        <v>796</v>
      </c>
      <c r="G28" s="5" t="s">
        <v>470</v>
      </c>
      <c r="H28" s="5">
        <v>25</v>
      </c>
      <c r="I28" s="5">
        <v>88401</v>
      </c>
      <c r="J28" s="3" t="s">
        <v>471</v>
      </c>
      <c r="K28" s="88">
        <v>223375</v>
      </c>
      <c r="L28" s="32" t="s">
        <v>472</v>
      </c>
      <c r="M28" s="14" t="s">
        <v>481</v>
      </c>
      <c r="N28" s="5" t="s">
        <v>474</v>
      </c>
      <c r="O28" s="5" t="s">
        <v>475</v>
      </c>
      <c r="P28" s="22"/>
      <c r="Q28" s="22"/>
    </row>
    <row r="29" spans="1:17" s="15" customFormat="1" ht="90">
      <c r="A29" s="16" t="s">
        <v>620</v>
      </c>
      <c r="B29" s="5" t="s">
        <v>750</v>
      </c>
      <c r="C29" s="5" t="s">
        <v>755</v>
      </c>
      <c r="D29" s="19" t="s">
        <v>563</v>
      </c>
      <c r="E29" s="14" t="s">
        <v>1146</v>
      </c>
      <c r="F29" s="5">
        <v>796</v>
      </c>
      <c r="G29" s="5" t="s">
        <v>488</v>
      </c>
      <c r="H29" s="5">
        <v>50</v>
      </c>
      <c r="I29" s="5">
        <v>88401</v>
      </c>
      <c r="J29" s="3" t="s">
        <v>471</v>
      </c>
      <c r="K29" s="88">
        <v>570000</v>
      </c>
      <c r="L29" s="32" t="s">
        <v>472</v>
      </c>
      <c r="M29" s="14" t="s">
        <v>481</v>
      </c>
      <c r="N29" s="5" t="s">
        <v>474</v>
      </c>
      <c r="O29" s="5" t="s">
        <v>475</v>
      </c>
      <c r="P29" s="22"/>
      <c r="Q29" s="22"/>
    </row>
    <row r="30" spans="1:17" s="15" customFormat="1" ht="60">
      <c r="A30" s="16" t="s">
        <v>621</v>
      </c>
      <c r="B30" s="5" t="s">
        <v>750</v>
      </c>
      <c r="C30" s="5" t="s">
        <v>756</v>
      </c>
      <c r="D30" s="19" t="s">
        <v>566</v>
      </c>
      <c r="E30" s="14" t="s">
        <v>510</v>
      </c>
      <c r="F30" s="5">
        <v>796</v>
      </c>
      <c r="G30" s="5" t="s">
        <v>470</v>
      </c>
      <c r="H30" s="5">
        <v>100</v>
      </c>
      <c r="I30" s="5">
        <v>88401</v>
      </c>
      <c r="J30" s="3" t="s">
        <v>471</v>
      </c>
      <c r="K30" s="88">
        <v>186000</v>
      </c>
      <c r="L30" s="32" t="s">
        <v>472</v>
      </c>
      <c r="M30" s="14" t="s">
        <v>481</v>
      </c>
      <c r="N30" s="5" t="s">
        <v>474</v>
      </c>
      <c r="O30" s="5" t="s">
        <v>475</v>
      </c>
      <c r="P30" s="22"/>
      <c r="Q30" s="22"/>
    </row>
    <row r="31" spans="1:17" s="15" customFormat="1" ht="60">
      <c r="A31" s="16" t="s">
        <v>622</v>
      </c>
      <c r="B31" s="5" t="s">
        <v>750</v>
      </c>
      <c r="C31" s="5" t="s">
        <v>755</v>
      </c>
      <c r="D31" s="19" t="s">
        <v>564</v>
      </c>
      <c r="E31" s="5" t="s">
        <v>1147</v>
      </c>
      <c r="F31" s="5">
        <v>796</v>
      </c>
      <c r="G31" s="5" t="s">
        <v>470</v>
      </c>
      <c r="H31" s="5">
        <v>50</v>
      </c>
      <c r="I31" s="5">
        <v>88401</v>
      </c>
      <c r="J31" s="3" t="s">
        <v>471</v>
      </c>
      <c r="K31" s="88">
        <v>386750</v>
      </c>
      <c r="L31" s="32" t="s">
        <v>472</v>
      </c>
      <c r="M31" s="14" t="s">
        <v>481</v>
      </c>
      <c r="N31" s="5" t="s">
        <v>474</v>
      </c>
      <c r="O31" s="5" t="s">
        <v>475</v>
      </c>
      <c r="P31" s="22"/>
      <c r="Q31" s="22"/>
    </row>
    <row r="32" spans="1:16" s="11" customFormat="1" ht="72" customHeight="1">
      <c r="A32" s="16" t="s">
        <v>623</v>
      </c>
      <c r="B32" s="5" t="s">
        <v>750</v>
      </c>
      <c r="C32" s="5" t="s">
        <v>757</v>
      </c>
      <c r="D32" s="19" t="s">
        <v>567</v>
      </c>
      <c r="E32" s="5" t="s">
        <v>1148</v>
      </c>
      <c r="F32" s="5">
        <v>796</v>
      </c>
      <c r="G32" s="5" t="s">
        <v>470</v>
      </c>
      <c r="H32" s="5">
        <v>70</v>
      </c>
      <c r="I32" s="5">
        <v>88401</v>
      </c>
      <c r="J32" s="3" t="s">
        <v>471</v>
      </c>
      <c r="K32" s="57">
        <f>H32*3245*1</f>
        <v>227150</v>
      </c>
      <c r="L32" s="14" t="s">
        <v>1149</v>
      </c>
      <c r="M32" s="14" t="s">
        <v>481</v>
      </c>
      <c r="N32" s="5" t="s">
        <v>474</v>
      </c>
      <c r="O32" s="5" t="s">
        <v>475</v>
      </c>
      <c r="P32" s="113"/>
    </row>
    <row r="33" spans="1:16" s="11" customFormat="1" ht="64.5" customHeight="1">
      <c r="A33" s="16" t="s">
        <v>624</v>
      </c>
      <c r="B33" s="5" t="s">
        <v>750</v>
      </c>
      <c r="C33" s="5" t="s">
        <v>756</v>
      </c>
      <c r="D33" s="19" t="s">
        <v>571</v>
      </c>
      <c r="E33" s="14" t="s">
        <v>511</v>
      </c>
      <c r="F33" s="5">
        <v>796</v>
      </c>
      <c r="G33" s="5" t="s">
        <v>470</v>
      </c>
      <c r="H33" s="5">
        <v>100</v>
      </c>
      <c r="I33" s="5">
        <v>88401</v>
      </c>
      <c r="J33" s="3" t="s">
        <v>471</v>
      </c>
      <c r="K33" s="57">
        <f>H33*4120*1</f>
        <v>412000</v>
      </c>
      <c r="L33" s="14" t="s">
        <v>1150</v>
      </c>
      <c r="M33" s="14" t="s">
        <v>481</v>
      </c>
      <c r="N33" s="5" t="s">
        <v>474</v>
      </c>
      <c r="O33" s="5" t="s">
        <v>475</v>
      </c>
      <c r="P33" s="113"/>
    </row>
    <row r="34" spans="1:16" s="11" customFormat="1" ht="92.25" customHeight="1">
      <c r="A34" s="16" t="s">
        <v>625</v>
      </c>
      <c r="B34" s="5" t="s">
        <v>750</v>
      </c>
      <c r="C34" s="5" t="s">
        <v>756</v>
      </c>
      <c r="D34" s="19" t="s">
        <v>572</v>
      </c>
      <c r="E34" s="5" t="s">
        <v>1151</v>
      </c>
      <c r="F34" s="5">
        <v>796</v>
      </c>
      <c r="G34" s="5" t="s">
        <v>470</v>
      </c>
      <c r="H34" s="5">
        <v>50</v>
      </c>
      <c r="I34" s="5">
        <v>88401</v>
      </c>
      <c r="J34" s="3" t="s">
        <v>471</v>
      </c>
      <c r="K34" s="57">
        <f>H34*1215*1</f>
        <v>60750</v>
      </c>
      <c r="L34" s="14" t="s">
        <v>1152</v>
      </c>
      <c r="M34" s="14" t="s">
        <v>481</v>
      </c>
      <c r="N34" s="5" t="s">
        <v>474</v>
      </c>
      <c r="O34" s="5" t="s">
        <v>475</v>
      </c>
      <c r="P34" s="113"/>
    </row>
    <row r="35" spans="1:16" s="11" customFormat="1" ht="92.25" customHeight="1">
      <c r="A35" s="16" t="s">
        <v>626</v>
      </c>
      <c r="B35" s="5" t="s">
        <v>750</v>
      </c>
      <c r="C35" s="5" t="s">
        <v>755</v>
      </c>
      <c r="D35" s="19" t="s">
        <v>564</v>
      </c>
      <c r="E35" s="5" t="s">
        <v>552</v>
      </c>
      <c r="F35" s="5">
        <v>796</v>
      </c>
      <c r="G35" s="5" t="s">
        <v>470</v>
      </c>
      <c r="H35" s="5">
        <v>50</v>
      </c>
      <c r="I35" s="5">
        <v>88401</v>
      </c>
      <c r="J35" s="3" t="s">
        <v>471</v>
      </c>
      <c r="K35" s="57">
        <f>H35*7280*1</f>
        <v>364000</v>
      </c>
      <c r="L35" s="14" t="s">
        <v>1152</v>
      </c>
      <c r="M35" s="14" t="s">
        <v>481</v>
      </c>
      <c r="N35" s="5" t="s">
        <v>474</v>
      </c>
      <c r="O35" s="5" t="s">
        <v>475</v>
      </c>
      <c r="P35" s="113"/>
    </row>
    <row r="36" spans="1:17" s="15" customFormat="1" ht="75">
      <c r="A36" s="16" t="s">
        <v>627</v>
      </c>
      <c r="B36" s="5" t="s">
        <v>750</v>
      </c>
      <c r="C36" s="5" t="s">
        <v>755</v>
      </c>
      <c r="D36" s="19" t="s">
        <v>563</v>
      </c>
      <c r="E36" s="5" t="s">
        <v>1153</v>
      </c>
      <c r="F36" s="5">
        <v>796</v>
      </c>
      <c r="G36" s="5" t="s">
        <v>470</v>
      </c>
      <c r="H36" s="5">
        <v>50</v>
      </c>
      <c r="I36" s="5">
        <v>88401</v>
      </c>
      <c r="J36" s="3" t="s">
        <v>471</v>
      </c>
      <c r="K36" s="88">
        <v>170500</v>
      </c>
      <c r="L36" s="14" t="s">
        <v>1152</v>
      </c>
      <c r="M36" s="14" t="s">
        <v>481</v>
      </c>
      <c r="N36" s="5" t="s">
        <v>474</v>
      </c>
      <c r="O36" s="5" t="s">
        <v>475</v>
      </c>
      <c r="P36" s="22"/>
      <c r="Q36" s="22"/>
    </row>
    <row r="37" spans="1:16" s="77" customFormat="1" ht="64.5" customHeight="1">
      <c r="A37" s="16" t="s">
        <v>628</v>
      </c>
      <c r="B37" s="5" t="s">
        <v>742</v>
      </c>
      <c r="C37" s="12" t="s">
        <v>828</v>
      </c>
      <c r="D37" s="5" t="s">
        <v>586</v>
      </c>
      <c r="E37" s="5" t="s">
        <v>587</v>
      </c>
      <c r="F37" s="3">
        <v>879</v>
      </c>
      <c r="G37" s="3" t="s">
        <v>554</v>
      </c>
      <c r="H37" s="5">
        <v>10550</v>
      </c>
      <c r="I37" s="5">
        <v>88401</v>
      </c>
      <c r="J37" s="3" t="s">
        <v>471</v>
      </c>
      <c r="K37" s="57">
        <v>2560000</v>
      </c>
      <c r="L37" s="5" t="s">
        <v>576</v>
      </c>
      <c r="M37" s="5" t="s">
        <v>481</v>
      </c>
      <c r="N37" s="5" t="s">
        <v>474</v>
      </c>
      <c r="O37" s="5" t="s">
        <v>475</v>
      </c>
      <c r="P37" s="109"/>
    </row>
    <row r="38" spans="1:16" s="102" customFormat="1" ht="45">
      <c r="A38" s="12" t="s">
        <v>629</v>
      </c>
      <c r="B38" s="5" t="s">
        <v>865</v>
      </c>
      <c r="C38" s="5" t="s">
        <v>817</v>
      </c>
      <c r="D38" s="5" t="s">
        <v>960</v>
      </c>
      <c r="E38" s="4" t="s">
        <v>788</v>
      </c>
      <c r="F38" s="12" t="s">
        <v>846</v>
      </c>
      <c r="G38" s="5" t="s">
        <v>470</v>
      </c>
      <c r="H38" s="5">
        <v>2</v>
      </c>
      <c r="I38" s="5">
        <v>88</v>
      </c>
      <c r="J38" s="5" t="s">
        <v>847</v>
      </c>
      <c r="K38" s="103">
        <v>151498</v>
      </c>
      <c r="L38" s="12" t="s">
        <v>501</v>
      </c>
      <c r="M38" s="14" t="s">
        <v>504</v>
      </c>
      <c r="N38" s="5" t="s">
        <v>857</v>
      </c>
      <c r="O38" s="5" t="s">
        <v>475</v>
      </c>
      <c r="P38" s="110"/>
    </row>
    <row r="39" spans="1:16" s="102" customFormat="1" ht="45">
      <c r="A39" s="12" t="s">
        <v>630</v>
      </c>
      <c r="B39" s="5" t="s">
        <v>865</v>
      </c>
      <c r="C39" s="5" t="s">
        <v>809</v>
      </c>
      <c r="D39" s="5" t="s">
        <v>964</v>
      </c>
      <c r="E39" s="4" t="s">
        <v>788</v>
      </c>
      <c r="F39" s="12" t="s">
        <v>846</v>
      </c>
      <c r="G39" s="5" t="s">
        <v>470</v>
      </c>
      <c r="H39" s="5">
        <v>7</v>
      </c>
      <c r="I39" s="5">
        <v>88</v>
      </c>
      <c r="J39" s="5" t="s">
        <v>847</v>
      </c>
      <c r="K39" s="103">
        <v>590100</v>
      </c>
      <c r="L39" s="12" t="s">
        <v>501</v>
      </c>
      <c r="M39" s="14" t="s">
        <v>593</v>
      </c>
      <c r="N39" s="5" t="s">
        <v>857</v>
      </c>
      <c r="O39" s="5" t="s">
        <v>475</v>
      </c>
      <c r="P39" s="110"/>
    </row>
    <row r="40" spans="1:16" s="102" customFormat="1" ht="45">
      <c r="A40" s="12" t="s">
        <v>631</v>
      </c>
      <c r="B40" s="5" t="s">
        <v>865</v>
      </c>
      <c r="C40" s="5" t="s">
        <v>817</v>
      </c>
      <c r="D40" s="5" t="s">
        <v>960</v>
      </c>
      <c r="E40" s="4" t="s">
        <v>788</v>
      </c>
      <c r="F40" s="12" t="s">
        <v>846</v>
      </c>
      <c r="G40" s="5" t="s">
        <v>470</v>
      </c>
      <c r="H40" s="5">
        <v>6</v>
      </c>
      <c r="I40" s="5">
        <v>88</v>
      </c>
      <c r="J40" s="5" t="s">
        <v>847</v>
      </c>
      <c r="K40" s="103">
        <v>454496</v>
      </c>
      <c r="L40" s="12" t="s">
        <v>501</v>
      </c>
      <c r="M40" s="14" t="s">
        <v>504</v>
      </c>
      <c r="N40" s="5" t="s">
        <v>857</v>
      </c>
      <c r="O40" s="5" t="s">
        <v>475</v>
      </c>
      <c r="P40" s="110"/>
    </row>
    <row r="41" spans="1:16" s="102" customFormat="1" ht="45">
      <c r="A41" s="12" t="s">
        <v>632</v>
      </c>
      <c r="B41" s="18" t="s">
        <v>804</v>
      </c>
      <c r="C41" s="5" t="s">
        <v>799</v>
      </c>
      <c r="D41" s="5" t="s">
        <v>967</v>
      </c>
      <c r="E41" s="4" t="s">
        <v>788</v>
      </c>
      <c r="F41" s="12" t="s">
        <v>846</v>
      </c>
      <c r="G41" s="5" t="s">
        <v>470</v>
      </c>
      <c r="H41" s="5">
        <v>1</v>
      </c>
      <c r="I41" s="5">
        <v>88</v>
      </c>
      <c r="J41" s="5" t="s">
        <v>847</v>
      </c>
      <c r="K41" s="103">
        <v>202845</v>
      </c>
      <c r="L41" s="12" t="s">
        <v>501</v>
      </c>
      <c r="M41" s="14" t="s">
        <v>481</v>
      </c>
      <c r="N41" s="5" t="s">
        <v>857</v>
      </c>
      <c r="O41" s="5" t="s">
        <v>475</v>
      </c>
      <c r="P41" s="110"/>
    </row>
    <row r="42" spans="1:16" s="102" customFormat="1" ht="75">
      <c r="A42" s="12" t="s">
        <v>633</v>
      </c>
      <c r="B42" s="5" t="s">
        <v>865</v>
      </c>
      <c r="C42" s="5" t="s">
        <v>969</v>
      </c>
      <c r="D42" s="5" t="s">
        <v>970</v>
      </c>
      <c r="E42" s="4" t="s">
        <v>788</v>
      </c>
      <c r="F42" s="12" t="s">
        <v>846</v>
      </c>
      <c r="G42" s="5" t="s">
        <v>470</v>
      </c>
      <c r="H42" s="5">
        <v>2</v>
      </c>
      <c r="I42" s="5">
        <v>88</v>
      </c>
      <c r="J42" s="5" t="s">
        <v>847</v>
      </c>
      <c r="K42" s="78">
        <v>1344576</v>
      </c>
      <c r="L42" s="12" t="s">
        <v>501</v>
      </c>
      <c r="M42" s="14" t="s">
        <v>592</v>
      </c>
      <c r="N42" s="5" t="s">
        <v>474</v>
      </c>
      <c r="O42" s="5" t="s">
        <v>475</v>
      </c>
      <c r="P42" s="110"/>
    </row>
    <row r="43" spans="1:16" s="102" customFormat="1" ht="45">
      <c r="A43" s="12" t="s">
        <v>634</v>
      </c>
      <c r="B43" s="18" t="s">
        <v>804</v>
      </c>
      <c r="C43" s="5" t="s">
        <v>817</v>
      </c>
      <c r="D43" s="5" t="s">
        <v>862</v>
      </c>
      <c r="E43" s="5" t="s">
        <v>976</v>
      </c>
      <c r="F43" s="12" t="s">
        <v>846</v>
      </c>
      <c r="G43" s="5" t="s">
        <v>470</v>
      </c>
      <c r="H43" s="5">
        <v>2</v>
      </c>
      <c r="I43" s="5">
        <v>88401</v>
      </c>
      <c r="J43" s="5" t="s">
        <v>847</v>
      </c>
      <c r="K43" s="56">
        <v>6144800</v>
      </c>
      <c r="L43" s="5" t="s">
        <v>472</v>
      </c>
      <c r="M43" s="3" t="s">
        <v>503</v>
      </c>
      <c r="N43" s="5" t="s">
        <v>474</v>
      </c>
      <c r="O43" s="5" t="s">
        <v>475</v>
      </c>
      <c r="P43" s="110"/>
    </row>
    <row r="44" spans="1:16" s="102" customFormat="1" ht="45">
      <c r="A44" s="12" t="s">
        <v>635</v>
      </c>
      <c r="B44" s="5" t="s">
        <v>865</v>
      </c>
      <c r="C44" s="5" t="s">
        <v>809</v>
      </c>
      <c r="D44" s="5" t="s">
        <v>978</v>
      </c>
      <c r="E44" s="5" t="s">
        <v>979</v>
      </c>
      <c r="F44" s="12" t="s">
        <v>846</v>
      </c>
      <c r="G44" s="5" t="s">
        <v>470</v>
      </c>
      <c r="H44" s="5">
        <v>2</v>
      </c>
      <c r="I44" s="5">
        <v>88401</v>
      </c>
      <c r="J44" s="5" t="s">
        <v>847</v>
      </c>
      <c r="K44" s="103">
        <v>175137</v>
      </c>
      <c r="L44" s="5" t="s">
        <v>472</v>
      </c>
      <c r="M44" s="3" t="s">
        <v>503</v>
      </c>
      <c r="N44" s="3" t="s">
        <v>796</v>
      </c>
      <c r="O44" s="5" t="s">
        <v>475</v>
      </c>
      <c r="P44" s="110"/>
    </row>
    <row r="45" spans="1:16" s="102" customFormat="1" ht="75">
      <c r="A45" s="12" t="s">
        <v>636</v>
      </c>
      <c r="B45" s="5" t="s">
        <v>804</v>
      </c>
      <c r="C45" s="5" t="s">
        <v>961</v>
      </c>
      <c r="D45" s="5" t="s">
        <v>1041</v>
      </c>
      <c r="E45" s="5" t="s">
        <v>981</v>
      </c>
      <c r="F45" s="12" t="s">
        <v>846</v>
      </c>
      <c r="G45" s="5" t="s">
        <v>470</v>
      </c>
      <c r="H45" s="5">
        <v>5</v>
      </c>
      <c r="I45" s="5">
        <v>88401</v>
      </c>
      <c r="J45" s="5" t="s">
        <v>847</v>
      </c>
      <c r="K45" s="103">
        <v>1443695</v>
      </c>
      <c r="L45" s="5" t="s">
        <v>501</v>
      </c>
      <c r="M45" s="3" t="s">
        <v>503</v>
      </c>
      <c r="N45" s="5" t="s">
        <v>474</v>
      </c>
      <c r="O45" s="5" t="s">
        <v>475</v>
      </c>
      <c r="P45" s="110"/>
    </row>
    <row r="46" spans="1:16" s="102" customFormat="1" ht="105">
      <c r="A46" s="12" t="s">
        <v>637</v>
      </c>
      <c r="B46" s="18" t="s">
        <v>743</v>
      </c>
      <c r="C46" s="5" t="s">
        <v>794</v>
      </c>
      <c r="D46" s="5" t="s">
        <v>986</v>
      </c>
      <c r="E46" s="5" t="s">
        <v>1028</v>
      </c>
      <c r="F46" s="12" t="s">
        <v>846</v>
      </c>
      <c r="G46" s="5" t="s">
        <v>789</v>
      </c>
      <c r="H46" s="5">
        <v>1</v>
      </c>
      <c r="I46" s="5">
        <v>88401</v>
      </c>
      <c r="J46" s="5" t="s">
        <v>847</v>
      </c>
      <c r="K46" s="103">
        <v>6765</v>
      </c>
      <c r="L46" s="5" t="s">
        <v>472</v>
      </c>
      <c r="M46" s="3" t="s">
        <v>503</v>
      </c>
      <c r="N46" s="3" t="s">
        <v>796</v>
      </c>
      <c r="O46" s="5" t="s">
        <v>475</v>
      </c>
      <c r="P46" s="110"/>
    </row>
    <row r="47" spans="1:16" s="102" customFormat="1" ht="120">
      <c r="A47" s="12" t="s">
        <v>638</v>
      </c>
      <c r="B47" s="5" t="s">
        <v>804</v>
      </c>
      <c r="C47" s="5" t="s">
        <v>817</v>
      </c>
      <c r="D47" s="5" t="s">
        <v>1030</v>
      </c>
      <c r="E47" s="5" t="s">
        <v>1031</v>
      </c>
      <c r="F47" s="12" t="s">
        <v>846</v>
      </c>
      <c r="G47" s="5" t="s">
        <v>470</v>
      </c>
      <c r="H47" s="5">
        <v>4</v>
      </c>
      <c r="I47" s="5">
        <v>88401</v>
      </c>
      <c r="J47" s="5" t="s">
        <v>847</v>
      </c>
      <c r="K47" s="56">
        <v>56623346</v>
      </c>
      <c r="L47" s="5" t="s">
        <v>501</v>
      </c>
      <c r="M47" s="3" t="s">
        <v>481</v>
      </c>
      <c r="N47" s="5" t="s">
        <v>474</v>
      </c>
      <c r="O47" s="5" t="s">
        <v>475</v>
      </c>
      <c r="P47" s="110"/>
    </row>
    <row r="48" spans="1:16" s="102" customFormat="1" ht="60">
      <c r="A48" s="12" t="s">
        <v>639</v>
      </c>
      <c r="B48" s="18" t="s">
        <v>804</v>
      </c>
      <c r="C48" s="5" t="s">
        <v>799</v>
      </c>
      <c r="D48" s="5" t="s">
        <v>967</v>
      </c>
      <c r="E48" s="5" t="s">
        <v>1033</v>
      </c>
      <c r="F48" s="12" t="s">
        <v>846</v>
      </c>
      <c r="G48" s="5" t="s">
        <v>470</v>
      </c>
      <c r="H48" s="5">
        <v>2</v>
      </c>
      <c r="I48" s="5">
        <v>88401</v>
      </c>
      <c r="J48" s="5" t="s">
        <v>847</v>
      </c>
      <c r="K48" s="103">
        <v>397407</v>
      </c>
      <c r="L48" s="5" t="s">
        <v>501</v>
      </c>
      <c r="M48" s="3" t="s">
        <v>481</v>
      </c>
      <c r="N48" s="3" t="s">
        <v>796</v>
      </c>
      <c r="O48" s="5" t="s">
        <v>475</v>
      </c>
      <c r="P48" s="110"/>
    </row>
    <row r="49" spans="1:17" ht="15">
      <c r="A49" s="201" t="s">
        <v>477</v>
      </c>
      <c r="B49" s="202"/>
      <c r="C49" s="202"/>
      <c r="D49" s="202"/>
      <c r="E49" s="202"/>
      <c r="F49" s="202"/>
      <c r="G49" s="202"/>
      <c r="H49" s="202"/>
      <c r="I49" s="2"/>
      <c r="J49" s="3"/>
      <c r="K49" s="60"/>
      <c r="L49" s="44"/>
      <c r="M49" s="44"/>
      <c r="N49" s="44"/>
      <c r="O49" s="45"/>
      <c r="P49" s="9"/>
      <c r="Q49" s="10"/>
    </row>
    <row r="50" spans="1:16" s="11" customFormat="1" ht="45">
      <c r="A50" s="16" t="s">
        <v>648</v>
      </c>
      <c r="B50" s="16" t="s">
        <v>729</v>
      </c>
      <c r="C50" s="16" t="s">
        <v>758</v>
      </c>
      <c r="D50" s="20" t="s">
        <v>102</v>
      </c>
      <c r="E50" s="3" t="s">
        <v>493</v>
      </c>
      <c r="F50" s="3">
        <v>796</v>
      </c>
      <c r="G50" s="3" t="s">
        <v>470</v>
      </c>
      <c r="H50" s="2">
        <v>1</v>
      </c>
      <c r="I50" s="5">
        <v>88401</v>
      </c>
      <c r="J50" s="3" t="s">
        <v>471</v>
      </c>
      <c r="K50" s="87">
        <v>3150000</v>
      </c>
      <c r="L50" s="16" t="s">
        <v>502</v>
      </c>
      <c r="M50" s="17" t="s">
        <v>504</v>
      </c>
      <c r="N50" s="5" t="s">
        <v>474</v>
      </c>
      <c r="O50" s="3" t="s">
        <v>475</v>
      </c>
      <c r="P50" s="43"/>
    </row>
    <row r="51" spans="1:17" s="11" customFormat="1" ht="45">
      <c r="A51" s="16" t="s">
        <v>650</v>
      </c>
      <c r="B51" s="16" t="s">
        <v>732</v>
      </c>
      <c r="C51" s="16" t="s">
        <v>829</v>
      </c>
      <c r="D51" s="20" t="s">
        <v>573</v>
      </c>
      <c r="E51" s="3" t="s">
        <v>494</v>
      </c>
      <c r="F51" s="3">
        <v>796</v>
      </c>
      <c r="G51" s="3" t="s">
        <v>470</v>
      </c>
      <c r="H51" s="2">
        <v>1</v>
      </c>
      <c r="I51" s="5">
        <v>88401</v>
      </c>
      <c r="J51" s="3" t="s">
        <v>471</v>
      </c>
      <c r="K51" s="56">
        <v>1135000</v>
      </c>
      <c r="L51" s="16" t="s">
        <v>502</v>
      </c>
      <c r="M51" s="17" t="s">
        <v>478</v>
      </c>
      <c r="N51" s="5" t="s">
        <v>474</v>
      </c>
      <c r="O51" s="3" t="s">
        <v>475</v>
      </c>
      <c r="P51" s="22"/>
      <c r="Q51" s="6"/>
    </row>
    <row r="52" spans="1:17" s="11" customFormat="1" ht="45">
      <c r="A52" s="16" t="s">
        <v>653</v>
      </c>
      <c r="B52" s="16" t="s">
        <v>732</v>
      </c>
      <c r="C52" s="16" t="s">
        <v>733</v>
      </c>
      <c r="D52" s="20" t="s">
        <v>561</v>
      </c>
      <c r="E52" s="3" t="s">
        <v>489</v>
      </c>
      <c r="F52" s="3">
        <v>796</v>
      </c>
      <c r="G52" s="3" t="s">
        <v>470</v>
      </c>
      <c r="H52" s="2">
        <v>1</v>
      </c>
      <c r="I52" s="5">
        <v>88401</v>
      </c>
      <c r="J52" s="3" t="s">
        <v>471</v>
      </c>
      <c r="K52" s="87">
        <v>855000</v>
      </c>
      <c r="L52" s="16" t="s">
        <v>577</v>
      </c>
      <c r="M52" s="17" t="s">
        <v>502</v>
      </c>
      <c r="N52" s="5" t="s">
        <v>474</v>
      </c>
      <c r="O52" s="3" t="s">
        <v>475</v>
      </c>
      <c r="P52" s="22"/>
      <c r="Q52" s="6"/>
    </row>
    <row r="53" spans="1:17" s="29" customFormat="1" ht="45">
      <c r="A53" s="16" t="s">
        <v>654</v>
      </c>
      <c r="B53" s="5" t="s">
        <v>761</v>
      </c>
      <c r="C53" s="5" t="s">
        <v>762</v>
      </c>
      <c r="D53" s="33" t="s">
        <v>1164</v>
      </c>
      <c r="E53" s="5" t="s">
        <v>600</v>
      </c>
      <c r="F53" s="14">
        <v>876</v>
      </c>
      <c r="G53" s="31" t="s">
        <v>559</v>
      </c>
      <c r="H53" s="5">
        <v>1</v>
      </c>
      <c r="I53" s="5">
        <v>88401</v>
      </c>
      <c r="J53" s="3" t="s">
        <v>471</v>
      </c>
      <c r="K53" s="88">
        <v>1544165</v>
      </c>
      <c r="L53" s="32" t="s">
        <v>577</v>
      </c>
      <c r="M53" s="32" t="s">
        <v>502</v>
      </c>
      <c r="N53" s="5" t="s">
        <v>474</v>
      </c>
      <c r="O53" s="5" t="s">
        <v>475</v>
      </c>
      <c r="P53" s="22"/>
      <c r="Q53" s="6"/>
    </row>
    <row r="54" spans="1:15" s="11" customFormat="1" ht="45">
      <c r="A54" s="16" t="s">
        <v>1360</v>
      </c>
      <c r="B54" s="105" t="s">
        <v>742</v>
      </c>
      <c r="C54" s="125" t="s">
        <v>1311</v>
      </c>
      <c r="D54" s="105" t="s">
        <v>1312</v>
      </c>
      <c r="E54" s="5" t="s">
        <v>1313</v>
      </c>
      <c r="F54" s="12" t="s">
        <v>846</v>
      </c>
      <c r="G54" s="5" t="s">
        <v>470</v>
      </c>
      <c r="H54" s="5">
        <v>2780</v>
      </c>
      <c r="I54" s="5">
        <v>88</v>
      </c>
      <c r="J54" s="5" t="s">
        <v>847</v>
      </c>
      <c r="K54" s="91">
        <v>526900</v>
      </c>
      <c r="L54" s="16" t="s">
        <v>473</v>
      </c>
      <c r="M54" s="17" t="s">
        <v>481</v>
      </c>
      <c r="N54" s="5" t="s">
        <v>474</v>
      </c>
      <c r="O54" s="3" t="s">
        <v>475</v>
      </c>
    </row>
    <row r="55" spans="1:15" s="11" customFormat="1" ht="60">
      <c r="A55" s="16" t="s">
        <v>655</v>
      </c>
      <c r="B55" s="105" t="s">
        <v>742</v>
      </c>
      <c r="C55" s="125" t="s">
        <v>1315</v>
      </c>
      <c r="D55" s="128" t="s">
        <v>1316</v>
      </c>
      <c r="E55" s="5" t="s">
        <v>1313</v>
      </c>
      <c r="F55" s="12" t="s">
        <v>846</v>
      </c>
      <c r="G55" s="5" t="s">
        <v>470</v>
      </c>
      <c r="H55" s="129">
        <v>1020</v>
      </c>
      <c r="I55" s="5">
        <v>88</v>
      </c>
      <c r="J55" s="5" t="s">
        <v>847</v>
      </c>
      <c r="K55" s="124">
        <v>537450</v>
      </c>
      <c r="L55" s="16" t="s">
        <v>473</v>
      </c>
      <c r="M55" s="17" t="s">
        <v>481</v>
      </c>
      <c r="N55" s="5" t="s">
        <v>474</v>
      </c>
      <c r="O55" s="3" t="s">
        <v>475</v>
      </c>
    </row>
    <row r="56" spans="1:15" s="11" customFormat="1" ht="45">
      <c r="A56" s="16" t="s">
        <v>656</v>
      </c>
      <c r="B56" s="105" t="s">
        <v>742</v>
      </c>
      <c r="C56" s="125" t="s">
        <v>1318</v>
      </c>
      <c r="D56" s="130" t="s">
        <v>1319</v>
      </c>
      <c r="E56" s="5" t="s">
        <v>1320</v>
      </c>
      <c r="F56" s="12" t="s">
        <v>1321</v>
      </c>
      <c r="G56" s="5" t="s">
        <v>1322</v>
      </c>
      <c r="H56" s="129">
        <v>2300</v>
      </c>
      <c r="I56" s="5">
        <v>88</v>
      </c>
      <c r="J56" s="5" t="s">
        <v>847</v>
      </c>
      <c r="K56" s="124">
        <v>920000</v>
      </c>
      <c r="L56" s="16" t="s">
        <v>473</v>
      </c>
      <c r="M56" s="17" t="s">
        <v>481</v>
      </c>
      <c r="N56" s="5" t="s">
        <v>474</v>
      </c>
      <c r="O56" s="3" t="s">
        <v>475</v>
      </c>
    </row>
    <row r="57" spans="1:15" s="11" customFormat="1" ht="45">
      <c r="A57" s="16" t="s">
        <v>657</v>
      </c>
      <c r="B57" s="105" t="s">
        <v>742</v>
      </c>
      <c r="C57" s="125" t="s">
        <v>1324</v>
      </c>
      <c r="D57" s="130" t="s">
        <v>1325</v>
      </c>
      <c r="E57" s="5" t="s">
        <v>1326</v>
      </c>
      <c r="F57" s="12" t="s">
        <v>1327</v>
      </c>
      <c r="G57" s="5" t="s">
        <v>1328</v>
      </c>
      <c r="H57" s="129">
        <v>20</v>
      </c>
      <c r="I57" s="5">
        <v>88</v>
      </c>
      <c r="J57" s="5" t="s">
        <v>847</v>
      </c>
      <c r="K57" s="124">
        <v>33000</v>
      </c>
      <c r="L57" s="16" t="s">
        <v>473</v>
      </c>
      <c r="M57" s="17" t="s">
        <v>481</v>
      </c>
      <c r="N57" s="5" t="s">
        <v>474</v>
      </c>
      <c r="O57" s="3" t="s">
        <v>475</v>
      </c>
    </row>
    <row r="58" spans="1:15" s="11" customFormat="1" ht="45">
      <c r="A58" s="16" t="s">
        <v>658</v>
      </c>
      <c r="B58" s="105" t="s">
        <v>742</v>
      </c>
      <c r="C58" s="125" t="s">
        <v>1330</v>
      </c>
      <c r="D58" s="130" t="s">
        <v>1331</v>
      </c>
      <c r="E58" s="5" t="s">
        <v>1320</v>
      </c>
      <c r="F58" s="12" t="s">
        <v>1332</v>
      </c>
      <c r="G58" s="5" t="s">
        <v>1333</v>
      </c>
      <c r="H58" s="129">
        <v>1040</v>
      </c>
      <c r="I58" s="5">
        <v>88</v>
      </c>
      <c r="J58" s="5" t="s">
        <v>847</v>
      </c>
      <c r="K58" s="124">
        <v>395200</v>
      </c>
      <c r="L58" s="16" t="s">
        <v>473</v>
      </c>
      <c r="M58" s="17" t="s">
        <v>481</v>
      </c>
      <c r="N58" s="5" t="s">
        <v>474</v>
      </c>
      <c r="O58" s="3" t="s">
        <v>475</v>
      </c>
    </row>
    <row r="59" spans="1:15" s="11" customFormat="1" ht="45">
      <c r="A59" s="16" t="s">
        <v>659</v>
      </c>
      <c r="B59" s="105" t="s">
        <v>742</v>
      </c>
      <c r="C59" s="125" t="s">
        <v>1335</v>
      </c>
      <c r="D59" s="130" t="s">
        <v>1336</v>
      </c>
      <c r="E59" s="5" t="s">
        <v>1337</v>
      </c>
      <c r="F59" s="12" t="s">
        <v>877</v>
      </c>
      <c r="G59" s="5" t="s">
        <v>559</v>
      </c>
      <c r="H59" s="129">
        <v>672004</v>
      </c>
      <c r="I59" s="5">
        <v>88</v>
      </c>
      <c r="J59" s="5" t="s">
        <v>847</v>
      </c>
      <c r="K59" s="124">
        <v>560000</v>
      </c>
      <c r="L59" s="16" t="s">
        <v>473</v>
      </c>
      <c r="M59" s="17" t="s">
        <v>504</v>
      </c>
      <c r="N59" s="5" t="s">
        <v>474</v>
      </c>
      <c r="O59" s="3" t="s">
        <v>475</v>
      </c>
    </row>
    <row r="60" spans="1:15" s="11" customFormat="1" ht="45">
      <c r="A60" s="16" t="s">
        <v>1361</v>
      </c>
      <c r="B60" s="105" t="s">
        <v>742</v>
      </c>
      <c r="C60" s="125" t="s">
        <v>1339</v>
      </c>
      <c r="D60" s="28" t="s">
        <v>1340</v>
      </c>
      <c r="E60" s="5" t="s">
        <v>1320</v>
      </c>
      <c r="F60" s="12" t="s">
        <v>1341</v>
      </c>
      <c r="G60" s="5" t="s">
        <v>1342</v>
      </c>
      <c r="H60" s="129">
        <v>189</v>
      </c>
      <c r="I60" s="5">
        <v>88</v>
      </c>
      <c r="J60" s="5" t="s">
        <v>847</v>
      </c>
      <c r="K60" s="124">
        <v>213750</v>
      </c>
      <c r="L60" s="16" t="s">
        <v>473</v>
      </c>
      <c r="M60" s="17" t="s">
        <v>481</v>
      </c>
      <c r="N60" s="5" t="s">
        <v>474</v>
      </c>
      <c r="O60" s="3" t="s">
        <v>475</v>
      </c>
    </row>
    <row r="61" spans="1:15" s="11" customFormat="1" ht="75">
      <c r="A61" s="16" t="s">
        <v>1362</v>
      </c>
      <c r="B61" s="105" t="s">
        <v>742</v>
      </c>
      <c r="C61" s="125" t="s">
        <v>1344</v>
      </c>
      <c r="D61" s="28" t="s">
        <v>1345</v>
      </c>
      <c r="E61" s="5" t="s">
        <v>1313</v>
      </c>
      <c r="F61" s="12" t="s">
        <v>846</v>
      </c>
      <c r="G61" s="5" t="s">
        <v>470</v>
      </c>
      <c r="H61" s="129">
        <v>9620</v>
      </c>
      <c r="I61" s="5">
        <v>88</v>
      </c>
      <c r="J61" s="5" t="s">
        <v>847</v>
      </c>
      <c r="K61" s="124">
        <v>619660</v>
      </c>
      <c r="L61" s="16" t="s">
        <v>473</v>
      </c>
      <c r="M61" s="17" t="s">
        <v>481</v>
      </c>
      <c r="N61" s="5" t="s">
        <v>474</v>
      </c>
      <c r="O61" s="3" t="s">
        <v>475</v>
      </c>
    </row>
    <row r="62" spans="1:15" s="11" customFormat="1" ht="75">
      <c r="A62" s="16" t="s">
        <v>660</v>
      </c>
      <c r="B62" s="5" t="s">
        <v>742</v>
      </c>
      <c r="C62" s="127" t="s">
        <v>1347</v>
      </c>
      <c r="D62" s="28" t="s">
        <v>1348</v>
      </c>
      <c r="E62" s="5" t="s">
        <v>1313</v>
      </c>
      <c r="F62" s="12" t="s">
        <v>877</v>
      </c>
      <c r="G62" s="5" t="s">
        <v>784</v>
      </c>
      <c r="H62" s="129">
        <v>630</v>
      </c>
      <c r="I62" s="5">
        <v>88</v>
      </c>
      <c r="J62" s="5" t="s">
        <v>847</v>
      </c>
      <c r="K62" s="124">
        <v>258000</v>
      </c>
      <c r="L62" s="16" t="s">
        <v>473</v>
      </c>
      <c r="M62" s="17" t="s">
        <v>481</v>
      </c>
      <c r="N62" s="5" t="s">
        <v>474</v>
      </c>
      <c r="O62" s="3" t="s">
        <v>475</v>
      </c>
    </row>
    <row r="63" spans="1:15" s="11" customFormat="1" ht="45">
      <c r="A63" s="16" t="s">
        <v>727</v>
      </c>
      <c r="B63" s="5" t="s">
        <v>742</v>
      </c>
      <c r="C63" s="127" t="s">
        <v>1350</v>
      </c>
      <c r="D63" s="28" t="s">
        <v>1351</v>
      </c>
      <c r="E63" s="5" t="s">
        <v>1352</v>
      </c>
      <c r="F63" s="12" t="s">
        <v>1341</v>
      </c>
      <c r="G63" s="5" t="s">
        <v>1342</v>
      </c>
      <c r="H63" s="129">
        <v>40</v>
      </c>
      <c r="I63" s="5">
        <v>88</v>
      </c>
      <c r="J63" s="5" t="s">
        <v>847</v>
      </c>
      <c r="K63" s="124">
        <v>56000</v>
      </c>
      <c r="L63" s="16" t="s">
        <v>473</v>
      </c>
      <c r="M63" s="17" t="s">
        <v>481</v>
      </c>
      <c r="N63" s="5" t="s">
        <v>474</v>
      </c>
      <c r="O63" s="3" t="s">
        <v>475</v>
      </c>
    </row>
    <row r="64" spans="1:15" s="11" customFormat="1" ht="105">
      <c r="A64" s="16" t="s">
        <v>1159</v>
      </c>
      <c r="B64" s="5" t="s">
        <v>742</v>
      </c>
      <c r="C64" s="127" t="s">
        <v>1354</v>
      </c>
      <c r="D64" s="28" t="s">
        <v>1355</v>
      </c>
      <c r="E64" s="5" t="s">
        <v>1313</v>
      </c>
      <c r="F64" s="12" t="s">
        <v>846</v>
      </c>
      <c r="G64" s="5" t="s">
        <v>470</v>
      </c>
      <c r="H64" s="129">
        <v>1345</v>
      </c>
      <c r="I64" s="5">
        <v>88</v>
      </c>
      <c r="J64" s="5" t="s">
        <v>847</v>
      </c>
      <c r="K64" s="124">
        <v>162800</v>
      </c>
      <c r="L64" s="16" t="s">
        <v>473</v>
      </c>
      <c r="M64" s="17" t="s">
        <v>481</v>
      </c>
      <c r="N64" s="5" t="s">
        <v>474</v>
      </c>
      <c r="O64" s="3" t="s">
        <v>475</v>
      </c>
    </row>
    <row r="65" spans="1:15" s="11" customFormat="1" ht="75">
      <c r="A65" s="16" t="s">
        <v>1160</v>
      </c>
      <c r="B65" s="5" t="s">
        <v>742</v>
      </c>
      <c r="C65" s="131" t="s">
        <v>1357</v>
      </c>
      <c r="D65" s="105" t="s">
        <v>1358</v>
      </c>
      <c r="E65" s="5" t="s">
        <v>1359</v>
      </c>
      <c r="F65" s="12" t="s">
        <v>846</v>
      </c>
      <c r="G65" s="5" t="s">
        <v>470</v>
      </c>
      <c r="H65" s="129">
        <v>420</v>
      </c>
      <c r="I65" s="5">
        <v>88</v>
      </c>
      <c r="J65" s="5" t="s">
        <v>847</v>
      </c>
      <c r="K65" s="91">
        <v>178700</v>
      </c>
      <c r="L65" s="16" t="s">
        <v>473</v>
      </c>
      <c r="M65" s="17" t="s">
        <v>481</v>
      </c>
      <c r="N65" s="5" t="s">
        <v>474</v>
      </c>
      <c r="O65" s="3" t="s">
        <v>475</v>
      </c>
    </row>
    <row r="66" spans="1:15" s="11" customFormat="1" ht="45">
      <c r="A66" s="12" t="s">
        <v>1161</v>
      </c>
      <c r="B66" s="132" t="s">
        <v>1454</v>
      </c>
      <c r="C66" s="132" t="s">
        <v>1455</v>
      </c>
      <c r="D66" s="114" t="s">
        <v>1456</v>
      </c>
      <c r="E66" s="114" t="s">
        <v>1457</v>
      </c>
      <c r="F66" s="14">
        <v>876</v>
      </c>
      <c r="G66" s="31" t="s">
        <v>559</v>
      </c>
      <c r="H66" s="114">
        <v>1</v>
      </c>
      <c r="I66" s="5">
        <v>88</v>
      </c>
      <c r="J66" s="5" t="s">
        <v>847</v>
      </c>
      <c r="K66" s="133">
        <v>6109149</v>
      </c>
      <c r="L66" s="114" t="s">
        <v>473</v>
      </c>
      <c r="M66" s="114" t="s">
        <v>481</v>
      </c>
      <c r="N66" s="114" t="s">
        <v>474</v>
      </c>
      <c r="O66" s="114" t="s">
        <v>475</v>
      </c>
    </row>
    <row r="67" spans="1:15" s="102" customFormat="1" ht="45">
      <c r="A67" s="12" t="s">
        <v>1162</v>
      </c>
      <c r="B67" s="70" t="s">
        <v>729</v>
      </c>
      <c r="C67" s="16" t="s">
        <v>733</v>
      </c>
      <c r="D67" s="20" t="s">
        <v>569</v>
      </c>
      <c r="E67" s="3" t="s">
        <v>492</v>
      </c>
      <c r="F67" s="3">
        <v>796</v>
      </c>
      <c r="G67" s="3" t="s">
        <v>470</v>
      </c>
      <c r="H67" s="2">
        <v>1</v>
      </c>
      <c r="I67" s="5">
        <v>88401</v>
      </c>
      <c r="J67" s="3" t="s">
        <v>471</v>
      </c>
      <c r="K67" s="87">
        <v>566000</v>
      </c>
      <c r="L67" s="16" t="s">
        <v>502</v>
      </c>
      <c r="M67" s="17" t="s">
        <v>504</v>
      </c>
      <c r="N67" s="5" t="s">
        <v>474</v>
      </c>
      <c r="O67" s="3" t="s">
        <v>475</v>
      </c>
    </row>
    <row r="68" spans="1:15" s="102" customFormat="1" ht="105">
      <c r="A68" s="12" t="s">
        <v>1224</v>
      </c>
      <c r="B68" s="18" t="s">
        <v>743</v>
      </c>
      <c r="C68" s="5" t="s">
        <v>958</v>
      </c>
      <c r="D68" s="5" t="s">
        <v>1453</v>
      </c>
      <c r="E68" s="4" t="s">
        <v>788</v>
      </c>
      <c r="F68" s="12" t="s">
        <v>846</v>
      </c>
      <c r="G68" s="5" t="s">
        <v>470</v>
      </c>
      <c r="H68" s="5">
        <v>1</v>
      </c>
      <c r="I68" s="5">
        <v>88</v>
      </c>
      <c r="J68" s="5" t="s">
        <v>847</v>
      </c>
      <c r="K68" s="78">
        <v>416800</v>
      </c>
      <c r="L68" s="12" t="s">
        <v>473</v>
      </c>
      <c r="M68" s="14" t="s">
        <v>593</v>
      </c>
      <c r="N68" s="5" t="s">
        <v>474</v>
      </c>
      <c r="O68" s="5" t="s">
        <v>475</v>
      </c>
    </row>
    <row r="69" spans="1:15" s="102" customFormat="1" ht="45">
      <c r="A69" s="12" t="s">
        <v>1234</v>
      </c>
      <c r="B69" s="18" t="s">
        <v>743</v>
      </c>
      <c r="C69" s="5" t="s">
        <v>794</v>
      </c>
      <c r="D69" s="5" t="s">
        <v>1036</v>
      </c>
      <c r="E69" s="5" t="s">
        <v>984</v>
      </c>
      <c r="F69" s="12" t="s">
        <v>846</v>
      </c>
      <c r="G69" s="5" t="s">
        <v>470</v>
      </c>
      <c r="H69" s="5">
        <v>1</v>
      </c>
      <c r="I69" s="5">
        <v>88401</v>
      </c>
      <c r="J69" s="5" t="s">
        <v>847</v>
      </c>
      <c r="K69" s="56">
        <v>1250629</v>
      </c>
      <c r="L69" s="5" t="s">
        <v>473</v>
      </c>
      <c r="M69" s="3" t="s">
        <v>592</v>
      </c>
      <c r="N69" s="3" t="s">
        <v>474</v>
      </c>
      <c r="O69" s="5" t="s">
        <v>475</v>
      </c>
    </row>
    <row r="70" spans="1:15" s="102" customFormat="1" ht="45">
      <c r="A70" s="12" t="s">
        <v>1235</v>
      </c>
      <c r="B70" s="5" t="s">
        <v>750</v>
      </c>
      <c r="C70" s="5" t="s">
        <v>760</v>
      </c>
      <c r="D70" s="5" t="s">
        <v>1037</v>
      </c>
      <c r="E70" s="5" t="s">
        <v>1034</v>
      </c>
      <c r="F70" s="12" t="s">
        <v>846</v>
      </c>
      <c r="G70" s="5" t="s">
        <v>470</v>
      </c>
      <c r="H70" s="5">
        <v>1</v>
      </c>
      <c r="I70" s="5">
        <v>88401</v>
      </c>
      <c r="J70" s="5" t="s">
        <v>847</v>
      </c>
      <c r="K70" s="103">
        <v>70255</v>
      </c>
      <c r="L70" s="5" t="s">
        <v>473</v>
      </c>
      <c r="M70" s="3" t="s">
        <v>593</v>
      </c>
      <c r="N70" s="3" t="s">
        <v>474</v>
      </c>
      <c r="O70" s="5" t="s">
        <v>475</v>
      </c>
    </row>
    <row r="71" spans="1:17" s="11" customFormat="1" ht="60">
      <c r="A71" s="16" t="s">
        <v>1236</v>
      </c>
      <c r="B71" s="5" t="s">
        <v>769</v>
      </c>
      <c r="C71" s="5" t="s">
        <v>85</v>
      </c>
      <c r="D71" s="5" t="s">
        <v>583</v>
      </c>
      <c r="E71" s="5" t="s">
        <v>86</v>
      </c>
      <c r="F71" s="5">
        <v>112</v>
      </c>
      <c r="G71" s="5" t="s">
        <v>584</v>
      </c>
      <c r="H71" s="5">
        <v>240000</v>
      </c>
      <c r="I71" s="5">
        <v>88401</v>
      </c>
      <c r="J71" s="3" t="s">
        <v>471</v>
      </c>
      <c r="K71" s="88">
        <v>8578000</v>
      </c>
      <c r="L71" s="16" t="s">
        <v>502</v>
      </c>
      <c r="M71" s="17" t="s">
        <v>481</v>
      </c>
      <c r="N71" s="5" t="s">
        <v>474</v>
      </c>
      <c r="O71" s="5" t="s">
        <v>475</v>
      </c>
      <c r="P71" s="22"/>
      <c r="Q71" s="6"/>
    </row>
    <row r="72" spans="1:16" s="11" customFormat="1" ht="60">
      <c r="A72" s="16" t="s">
        <v>1237</v>
      </c>
      <c r="B72" s="5" t="s">
        <v>740</v>
      </c>
      <c r="C72" s="12" t="s">
        <v>827</v>
      </c>
      <c r="D72" s="5" t="s">
        <v>105</v>
      </c>
      <c r="E72" s="5" t="s">
        <v>106</v>
      </c>
      <c r="F72" s="5">
        <v>876</v>
      </c>
      <c r="G72" s="5" t="s">
        <v>107</v>
      </c>
      <c r="H72" s="5">
        <v>1</v>
      </c>
      <c r="I72" s="5">
        <v>88401</v>
      </c>
      <c r="J72" s="126" t="s">
        <v>847</v>
      </c>
      <c r="K72" s="147">
        <v>397428.91</v>
      </c>
      <c r="L72" s="16" t="s">
        <v>502</v>
      </c>
      <c r="M72" s="17" t="s">
        <v>556</v>
      </c>
      <c r="N72" s="5" t="s">
        <v>474</v>
      </c>
      <c r="O72" s="5" t="s">
        <v>475</v>
      </c>
      <c r="P72" s="15"/>
    </row>
    <row r="73" spans="1:17" ht="15">
      <c r="A73" s="201" t="s">
        <v>479</v>
      </c>
      <c r="B73" s="202"/>
      <c r="C73" s="202"/>
      <c r="D73" s="202"/>
      <c r="E73" s="202"/>
      <c r="F73" s="202"/>
      <c r="G73" s="202"/>
      <c r="H73" s="202"/>
      <c r="I73" s="2"/>
      <c r="J73" s="3"/>
      <c r="K73" s="61"/>
      <c r="L73" s="18"/>
      <c r="M73" s="18"/>
      <c r="N73" s="18"/>
      <c r="O73" s="18"/>
      <c r="P73" s="9"/>
      <c r="Q73" s="10"/>
    </row>
    <row r="74" spans="1:17" s="11" customFormat="1" ht="45">
      <c r="A74" s="16" t="s">
        <v>661</v>
      </c>
      <c r="B74" s="16" t="s">
        <v>732</v>
      </c>
      <c r="C74" s="16" t="s">
        <v>831</v>
      </c>
      <c r="D74" s="20" t="s">
        <v>574</v>
      </c>
      <c r="E74" s="3" t="s">
        <v>496</v>
      </c>
      <c r="F74" s="3">
        <v>796</v>
      </c>
      <c r="G74" s="3" t="s">
        <v>470</v>
      </c>
      <c r="H74" s="2">
        <v>1</v>
      </c>
      <c r="I74" s="5">
        <v>88401</v>
      </c>
      <c r="J74" s="3" t="s">
        <v>471</v>
      </c>
      <c r="K74" s="56">
        <v>1500000</v>
      </c>
      <c r="L74" s="16" t="s">
        <v>478</v>
      </c>
      <c r="M74" s="17" t="s">
        <v>503</v>
      </c>
      <c r="N74" s="5" t="s">
        <v>474</v>
      </c>
      <c r="O74" s="3" t="s">
        <v>475</v>
      </c>
      <c r="P74" s="22"/>
      <c r="Q74" s="6"/>
    </row>
    <row r="75" spans="1:16" s="11" customFormat="1" ht="59.25" customHeight="1">
      <c r="A75" s="16" t="s">
        <v>662</v>
      </c>
      <c r="B75" s="18" t="s">
        <v>743</v>
      </c>
      <c r="C75" s="5" t="s">
        <v>961</v>
      </c>
      <c r="D75" s="5" t="s">
        <v>962</v>
      </c>
      <c r="E75" s="4" t="s">
        <v>788</v>
      </c>
      <c r="F75" s="12" t="s">
        <v>846</v>
      </c>
      <c r="G75" s="5" t="s">
        <v>470</v>
      </c>
      <c r="H75" s="5">
        <v>2</v>
      </c>
      <c r="I75" s="5">
        <v>88</v>
      </c>
      <c r="J75" s="5" t="s">
        <v>847</v>
      </c>
      <c r="K75" s="78">
        <v>682100</v>
      </c>
      <c r="L75" s="12" t="s">
        <v>478</v>
      </c>
      <c r="M75" s="14" t="s">
        <v>481</v>
      </c>
      <c r="N75" s="5" t="s">
        <v>474</v>
      </c>
      <c r="O75" s="5" t="s">
        <v>475</v>
      </c>
      <c r="P75" s="43"/>
    </row>
    <row r="76" spans="1:17" s="11" customFormat="1" ht="45">
      <c r="A76" s="16" t="s">
        <v>663</v>
      </c>
      <c r="B76" s="16" t="s">
        <v>729</v>
      </c>
      <c r="C76" s="16" t="s">
        <v>758</v>
      </c>
      <c r="D76" s="20" t="s">
        <v>102</v>
      </c>
      <c r="E76" s="3" t="s">
        <v>493</v>
      </c>
      <c r="F76" s="3">
        <v>796</v>
      </c>
      <c r="G76" s="3" t="s">
        <v>470</v>
      </c>
      <c r="H76" s="2">
        <v>1</v>
      </c>
      <c r="I76" s="5">
        <v>88401</v>
      </c>
      <c r="J76" s="3" t="s">
        <v>471</v>
      </c>
      <c r="K76" s="87">
        <v>3150000</v>
      </c>
      <c r="L76" s="16" t="s">
        <v>504</v>
      </c>
      <c r="M76" s="17" t="s">
        <v>503</v>
      </c>
      <c r="N76" s="5" t="s">
        <v>474</v>
      </c>
      <c r="O76" s="3" t="s">
        <v>475</v>
      </c>
      <c r="P76" s="22"/>
      <c r="Q76" s="6"/>
    </row>
    <row r="77" spans="1:16" s="29" customFormat="1" ht="60">
      <c r="A77" s="16" t="s">
        <v>664</v>
      </c>
      <c r="B77" s="16" t="s">
        <v>761</v>
      </c>
      <c r="C77" s="16" t="s">
        <v>762</v>
      </c>
      <c r="D77" s="153" t="s">
        <v>209</v>
      </c>
      <c r="E77" s="115" t="s">
        <v>600</v>
      </c>
      <c r="F77" s="114">
        <v>876</v>
      </c>
      <c r="G77" s="5" t="s">
        <v>579</v>
      </c>
      <c r="H77" s="5">
        <v>1</v>
      </c>
      <c r="I77" s="5">
        <v>88401</v>
      </c>
      <c r="J77" s="3" t="s">
        <v>471</v>
      </c>
      <c r="K77" s="154">
        <v>596006</v>
      </c>
      <c r="L77" s="32" t="s">
        <v>504</v>
      </c>
      <c r="M77" s="32" t="s">
        <v>503</v>
      </c>
      <c r="N77" s="5" t="s">
        <v>474</v>
      </c>
      <c r="O77" s="3" t="s">
        <v>475</v>
      </c>
      <c r="P77" s="22"/>
    </row>
    <row r="78" spans="1:17" s="27" customFormat="1" ht="222" customHeight="1">
      <c r="A78" s="16" t="s">
        <v>665</v>
      </c>
      <c r="B78" s="5" t="s">
        <v>307</v>
      </c>
      <c r="C78" s="5" t="s">
        <v>751</v>
      </c>
      <c r="D78" s="5" t="s">
        <v>308</v>
      </c>
      <c r="E78" s="5" t="s">
        <v>309</v>
      </c>
      <c r="F78" s="4">
        <v>796</v>
      </c>
      <c r="G78" s="5" t="s">
        <v>470</v>
      </c>
      <c r="H78" s="5">
        <v>357</v>
      </c>
      <c r="I78" s="5">
        <v>88401</v>
      </c>
      <c r="J78" s="3" t="s">
        <v>471</v>
      </c>
      <c r="K78" s="89">
        <v>2357061</v>
      </c>
      <c r="L78" s="5" t="s">
        <v>504</v>
      </c>
      <c r="M78" s="5" t="s">
        <v>481</v>
      </c>
      <c r="N78" s="54" t="s">
        <v>474</v>
      </c>
      <c r="O78" s="5" t="s">
        <v>475</v>
      </c>
      <c r="P78" s="9"/>
      <c r="Q78" s="40"/>
    </row>
    <row r="79" spans="1:17" s="11" customFormat="1" ht="60">
      <c r="A79" s="12" t="s">
        <v>666</v>
      </c>
      <c r="B79" s="18" t="s">
        <v>804</v>
      </c>
      <c r="C79" s="5" t="s">
        <v>817</v>
      </c>
      <c r="D79" s="5" t="s">
        <v>325</v>
      </c>
      <c r="E79" s="4" t="s">
        <v>788</v>
      </c>
      <c r="F79" s="12" t="s">
        <v>846</v>
      </c>
      <c r="G79" s="5" t="s">
        <v>470</v>
      </c>
      <c r="H79" s="5">
        <v>5</v>
      </c>
      <c r="I79" s="5">
        <v>88401</v>
      </c>
      <c r="J79" s="5" t="s">
        <v>847</v>
      </c>
      <c r="K79" s="90">
        <v>17623735</v>
      </c>
      <c r="L79" s="5" t="s">
        <v>504</v>
      </c>
      <c r="M79" s="14" t="s">
        <v>326</v>
      </c>
      <c r="N79" s="5" t="s">
        <v>474</v>
      </c>
      <c r="O79" s="5" t="s">
        <v>475</v>
      </c>
      <c r="P79" s="22"/>
      <c r="Q79" s="6"/>
    </row>
    <row r="80" spans="1:17" s="11" customFormat="1" ht="60">
      <c r="A80" s="12" t="s">
        <v>667</v>
      </c>
      <c r="B80" s="5" t="s">
        <v>761</v>
      </c>
      <c r="C80" s="5" t="s">
        <v>762</v>
      </c>
      <c r="D80" s="5" t="s">
        <v>369</v>
      </c>
      <c r="E80" s="5" t="s">
        <v>370</v>
      </c>
      <c r="F80" s="4">
        <v>876</v>
      </c>
      <c r="G80" s="5" t="s">
        <v>559</v>
      </c>
      <c r="H80" s="5">
        <v>1</v>
      </c>
      <c r="I80" s="5">
        <v>88401</v>
      </c>
      <c r="J80" s="3" t="s">
        <v>471</v>
      </c>
      <c r="K80" s="168">
        <v>898690</v>
      </c>
      <c r="L80" s="5" t="s">
        <v>504</v>
      </c>
      <c r="M80" s="32" t="s">
        <v>593</v>
      </c>
      <c r="N80" s="5" t="s">
        <v>474</v>
      </c>
      <c r="O80" s="5" t="s">
        <v>475</v>
      </c>
      <c r="P80" s="22"/>
      <c r="Q80" s="6"/>
    </row>
    <row r="81" spans="1:17" ht="15" customHeight="1">
      <c r="A81" s="201" t="s">
        <v>495</v>
      </c>
      <c r="B81" s="202"/>
      <c r="C81" s="202"/>
      <c r="D81" s="202"/>
      <c r="E81" s="202"/>
      <c r="F81" s="202"/>
      <c r="G81" s="202"/>
      <c r="H81" s="214"/>
      <c r="I81" s="2"/>
      <c r="J81" s="3"/>
      <c r="K81" s="60"/>
      <c r="L81" s="44"/>
      <c r="M81" s="44"/>
      <c r="N81" s="44"/>
      <c r="O81" s="45"/>
      <c r="P81" s="9"/>
      <c r="Q81" s="10"/>
    </row>
    <row r="82" spans="1:17" s="25" customFormat="1" ht="45">
      <c r="A82" s="16" t="s">
        <v>668</v>
      </c>
      <c r="B82" s="5" t="s">
        <v>743</v>
      </c>
      <c r="C82" s="5" t="s">
        <v>827</v>
      </c>
      <c r="D82" s="3" t="s">
        <v>557</v>
      </c>
      <c r="E82" s="5" t="s">
        <v>553</v>
      </c>
      <c r="F82" s="5">
        <v>876</v>
      </c>
      <c r="G82" s="5" t="s">
        <v>559</v>
      </c>
      <c r="H82" s="23">
        <v>1</v>
      </c>
      <c r="I82" s="5">
        <v>88401</v>
      </c>
      <c r="J82" s="3" t="s">
        <v>471</v>
      </c>
      <c r="K82" s="103">
        <v>412000</v>
      </c>
      <c r="L82" s="5" t="s">
        <v>592</v>
      </c>
      <c r="M82" s="3" t="s">
        <v>556</v>
      </c>
      <c r="N82" s="5" t="s">
        <v>474</v>
      </c>
      <c r="O82" s="3" t="s">
        <v>555</v>
      </c>
      <c r="P82" s="9"/>
      <c r="Q82" s="24"/>
    </row>
    <row r="83" spans="1:16" s="11" customFormat="1" ht="45">
      <c r="A83" s="16" t="s">
        <v>669</v>
      </c>
      <c r="B83" s="5" t="s">
        <v>769</v>
      </c>
      <c r="C83" s="5" t="s">
        <v>769</v>
      </c>
      <c r="D83" s="5" t="s">
        <v>583</v>
      </c>
      <c r="E83" s="5" t="s">
        <v>582</v>
      </c>
      <c r="F83" s="18">
        <v>112</v>
      </c>
      <c r="G83" s="18" t="s">
        <v>584</v>
      </c>
      <c r="H83" s="5">
        <v>250000</v>
      </c>
      <c r="I83" s="2">
        <v>88401</v>
      </c>
      <c r="J83" s="3" t="s">
        <v>471</v>
      </c>
      <c r="K83" s="61">
        <v>8987000</v>
      </c>
      <c r="L83" s="5" t="s">
        <v>481</v>
      </c>
      <c r="M83" s="5" t="s">
        <v>585</v>
      </c>
      <c r="N83" s="18" t="s">
        <v>474</v>
      </c>
      <c r="O83" s="18" t="s">
        <v>475</v>
      </c>
      <c r="P83" s="43"/>
    </row>
    <row r="84" spans="1:17" s="11" customFormat="1" ht="180">
      <c r="A84" s="16" t="s">
        <v>670</v>
      </c>
      <c r="B84" s="5" t="s">
        <v>759</v>
      </c>
      <c r="C84" s="5" t="s">
        <v>760</v>
      </c>
      <c r="D84" s="5" t="s">
        <v>469</v>
      </c>
      <c r="E84" s="116" t="s">
        <v>300</v>
      </c>
      <c r="F84" s="115">
        <v>796</v>
      </c>
      <c r="G84" s="115" t="s">
        <v>470</v>
      </c>
      <c r="H84" s="115">
        <v>1</v>
      </c>
      <c r="I84" s="115">
        <v>88401</v>
      </c>
      <c r="J84" s="117" t="s">
        <v>471</v>
      </c>
      <c r="K84" s="180">
        <v>5592000</v>
      </c>
      <c r="L84" s="115" t="s">
        <v>593</v>
      </c>
      <c r="M84" s="115" t="s">
        <v>556</v>
      </c>
      <c r="N84" s="115" t="s">
        <v>474</v>
      </c>
      <c r="O84" s="115" t="s">
        <v>475</v>
      </c>
      <c r="P84" s="22"/>
      <c r="Q84" s="6"/>
    </row>
    <row r="85" spans="1:17" s="11" customFormat="1" ht="45">
      <c r="A85" s="16" t="s">
        <v>77</v>
      </c>
      <c r="B85" s="16" t="s">
        <v>732</v>
      </c>
      <c r="C85" s="16" t="s">
        <v>830</v>
      </c>
      <c r="D85" s="20" t="s">
        <v>1241</v>
      </c>
      <c r="E85" s="3" t="s">
        <v>494</v>
      </c>
      <c r="F85" s="3">
        <v>796</v>
      </c>
      <c r="G85" s="3" t="s">
        <v>470</v>
      </c>
      <c r="H85" s="2">
        <v>1</v>
      </c>
      <c r="I85" s="5">
        <v>88401</v>
      </c>
      <c r="J85" s="3" t="s">
        <v>471</v>
      </c>
      <c r="K85" s="56">
        <v>1844000</v>
      </c>
      <c r="L85" s="5" t="s">
        <v>592</v>
      </c>
      <c r="M85" s="5" t="s">
        <v>481</v>
      </c>
      <c r="N85" s="5" t="s">
        <v>474</v>
      </c>
      <c r="O85" s="3" t="s">
        <v>475</v>
      </c>
      <c r="P85" s="22"/>
      <c r="Q85" s="6"/>
    </row>
    <row r="86" spans="1:17" s="11" customFormat="1" ht="45">
      <c r="A86" s="16" t="s">
        <v>671</v>
      </c>
      <c r="B86" s="16" t="s">
        <v>732</v>
      </c>
      <c r="C86" s="16" t="s">
        <v>763</v>
      </c>
      <c r="D86" s="20" t="s">
        <v>103</v>
      </c>
      <c r="E86" s="3" t="s">
        <v>497</v>
      </c>
      <c r="F86" s="3">
        <v>796</v>
      </c>
      <c r="G86" s="3" t="s">
        <v>470</v>
      </c>
      <c r="H86" s="2">
        <v>1</v>
      </c>
      <c r="I86" s="5">
        <v>88401</v>
      </c>
      <c r="J86" s="3" t="s">
        <v>471</v>
      </c>
      <c r="K86" s="56">
        <v>3788000</v>
      </c>
      <c r="L86" s="5" t="s">
        <v>592</v>
      </c>
      <c r="M86" s="5" t="s">
        <v>481</v>
      </c>
      <c r="N86" s="5" t="s">
        <v>474</v>
      </c>
      <c r="O86" s="3" t="s">
        <v>475</v>
      </c>
      <c r="P86" s="22"/>
      <c r="Q86" s="6"/>
    </row>
    <row r="87" spans="1:15" s="109" customFormat="1" ht="45">
      <c r="A87" s="16" t="s">
        <v>672</v>
      </c>
      <c r="B87" s="12" t="s">
        <v>1392</v>
      </c>
      <c r="C87" s="12" t="s">
        <v>1335</v>
      </c>
      <c r="D87" s="4" t="s">
        <v>1393</v>
      </c>
      <c r="E87" s="5" t="s">
        <v>587</v>
      </c>
      <c r="F87" s="5">
        <v>876</v>
      </c>
      <c r="G87" s="5" t="s">
        <v>559</v>
      </c>
      <c r="H87" s="23">
        <v>1</v>
      </c>
      <c r="I87" s="5">
        <v>88401</v>
      </c>
      <c r="J87" s="3" t="s">
        <v>471</v>
      </c>
      <c r="K87" s="177">
        <v>144300</v>
      </c>
      <c r="L87" s="5" t="s">
        <v>481</v>
      </c>
      <c r="M87" s="5" t="s">
        <v>556</v>
      </c>
      <c r="N87" s="54" t="s">
        <v>474</v>
      </c>
      <c r="O87" s="5" t="s">
        <v>475</v>
      </c>
    </row>
    <row r="88" spans="1:15" s="109" customFormat="1" ht="60">
      <c r="A88" s="16" t="s">
        <v>673</v>
      </c>
      <c r="B88" s="12" t="s">
        <v>744</v>
      </c>
      <c r="C88" s="12" t="s">
        <v>1115</v>
      </c>
      <c r="D88" s="5" t="s">
        <v>590</v>
      </c>
      <c r="E88" s="5" t="s">
        <v>704</v>
      </c>
      <c r="F88" s="4">
        <v>876</v>
      </c>
      <c r="G88" s="5" t="s">
        <v>559</v>
      </c>
      <c r="H88" s="5">
        <v>1</v>
      </c>
      <c r="I88" s="5">
        <v>88401</v>
      </c>
      <c r="J88" s="3" t="s">
        <v>471</v>
      </c>
      <c r="K88" s="177">
        <v>2235300</v>
      </c>
      <c r="L88" s="5" t="s">
        <v>481</v>
      </c>
      <c r="M88" s="5" t="s">
        <v>556</v>
      </c>
      <c r="N88" s="5" t="s">
        <v>474</v>
      </c>
      <c r="O88" s="5" t="s">
        <v>475</v>
      </c>
    </row>
    <row r="89" spans="1:15" s="109" customFormat="1" ht="59.25" customHeight="1">
      <c r="A89" s="16" t="s">
        <v>674</v>
      </c>
      <c r="B89" s="12" t="s">
        <v>744</v>
      </c>
      <c r="C89" s="12" t="s">
        <v>1115</v>
      </c>
      <c r="D89" s="5" t="s">
        <v>590</v>
      </c>
      <c r="E89" s="5" t="s">
        <v>704</v>
      </c>
      <c r="F89" s="4">
        <v>876</v>
      </c>
      <c r="G89" s="5" t="s">
        <v>559</v>
      </c>
      <c r="H89" s="5">
        <v>1</v>
      </c>
      <c r="I89" s="5">
        <v>88401</v>
      </c>
      <c r="J89" s="3" t="s">
        <v>471</v>
      </c>
      <c r="K89" s="177">
        <v>3430000</v>
      </c>
      <c r="L89" s="5" t="s">
        <v>481</v>
      </c>
      <c r="M89" s="5" t="s">
        <v>556</v>
      </c>
      <c r="N89" s="5" t="s">
        <v>474</v>
      </c>
      <c r="O89" s="5" t="s">
        <v>475</v>
      </c>
    </row>
    <row r="90" spans="1:16" s="29" customFormat="1" ht="17.25" customHeight="1" hidden="1">
      <c r="A90" s="79"/>
      <c r="B90" s="80"/>
      <c r="C90" s="81"/>
      <c r="D90" s="81"/>
      <c r="E90" s="81"/>
      <c r="F90" s="82"/>
      <c r="G90" s="82"/>
      <c r="H90" s="207" t="s">
        <v>835</v>
      </c>
      <c r="I90" s="207"/>
      <c r="J90" s="208"/>
      <c r="K90" s="150">
        <f>SUM(K22:K89)</f>
        <v>166536777.91</v>
      </c>
      <c r="L90" s="79"/>
      <c r="M90" s="83"/>
      <c r="N90" s="82"/>
      <c r="O90" s="82"/>
      <c r="P90" s="111"/>
    </row>
    <row r="91" spans="1:16" ht="13.5" customHeight="1" hidden="1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98"/>
      <c r="L91" s="46"/>
      <c r="M91" s="46"/>
      <c r="N91" s="46"/>
      <c r="O91" s="46"/>
      <c r="P91" s="43"/>
    </row>
    <row r="92" spans="1:16" s="6" customFormat="1" ht="21" customHeight="1" hidden="1">
      <c r="A92" s="72"/>
      <c r="B92" s="241" t="s">
        <v>415</v>
      </c>
      <c r="C92" s="241"/>
      <c r="D92" s="241"/>
      <c r="E92" s="241"/>
      <c r="F92" s="241"/>
      <c r="G92" s="241"/>
      <c r="H92" s="241"/>
      <c r="I92" s="241"/>
      <c r="J92" s="241"/>
      <c r="K92" s="241"/>
      <c r="L92" s="241"/>
      <c r="M92" s="241"/>
      <c r="N92" s="241"/>
      <c r="O92" s="242"/>
      <c r="P92" s="22"/>
    </row>
    <row r="93" spans="1:16" s="6" customFormat="1" ht="18.75" customHeight="1" hidden="1">
      <c r="A93" s="240" t="s">
        <v>841</v>
      </c>
      <c r="B93" s="241"/>
      <c r="C93" s="241"/>
      <c r="D93" s="241"/>
      <c r="E93" s="241"/>
      <c r="F93" s="241"/>
      <c r="G93" s="241"/>
      <c r="H93" s="241"/>
      <c r="I93" s="241"/>
      <c r="J93" s="241"/>
      <c r="K93" s="241"/>
      <c r="L93" s="241"/>
      <c r="M93" s="241"/>
      <c r="N93" s="241"/>
      <c r="O93" s="242"/>
      <c r="P93" s="22"/>
    </row>
    <row r="94" spans="1:16" s="6" customFormat="1" ht="20.25" customHeight="1" hidden="1">
      <c r="A94" s="85"/>
      <c r="B94" s="85"/>
      <c r="C94" s="85"/>
      <c r="D94" s="85"/>
      <c r="E94" s="85"/>
      <c r="F94" s="85"/>
      <c r="G94" s="85"/>
      <c r="H94" s="85"/>
      <c r="I94" s="149"/>
      <c r="J94" s="149"/>
      <c r="K94" s="167">
        <f>K23+K24+K25+K26+K27+K28+K29+K30+K31+K32+K33+K34+K35+K36+K37+K43+K47+K50+K51+K52+K53+K54+K55+K56+K57+K58+K59+K60+K61+K62+K63+K64+K65+K66+K67+K69+K71+K74+K82+K83+K76+K77+K78+K79+K80+K84+K85+K86+K87+K88+K89</f>
        <v>160146587</v>
      </c>
      <c r="L94" s="84" t="s">
        <v>832</v>
      </c>
      <c r="M94" s="85"/>
      <c r="N94" s="85"/>
      <c r="O94" s="85"/>
      <c r="P94" s="22"/>
    </row>
    <row r="95" spans="1:16" s="6" customFormat="1" ht="23.25" customHeight="1" hidden="1">
      <c r="A95" s="85"/>
      <c r="B95" s="85"/>
      <c r="C95" s="85"/>
      <c r="D95" s="85"/>
      <c r="E95" s="85"/>
      <c r="F95" s="85"/>
      <c r="G95" s="85"/>
      <c r="H95" s="85"/>
      <c r="I95" s="149"/>
      <c r="J95" s="85"/>
      <c r="K95" s="148">
        <f>K38+K39+K40+K41+K44+K45+K48+K70+K72+K46</f>
        <v>3889626.91</v>
      </c>
      <c r="L95" s="84" t="s">
        <v>833</v>
      </c>
      <c r="M95" s="85"/>
      <c r="N95" s="85"/>
      <c r="O95" s="85"/>
      <c r="P95" s="22"/>
    </row>
    <row r="96" spans="1:16" s="6" customFormat="1" ht="18" customHeight="1" hidden="1">
      <c r="A96" s="85"/>
      <c r="B96" s="85"/>
      <c r="C96" s="85"/>
      <c r="D96" s="85"/>
      <c r="E96" s="85"/>
      <c r="F96" s="85"/>
      <c r="G96" s="85"/>
      <c r="H96" s="85"/>
      <c r="I96" s="149"/>
      <c r="J96" s="85"/>
      <c r="K96" s="151">
        <f>K22+K42+K68+K75</f>
        <v>2500564</v>
      </c>
      <c r="L96" s="84" t="s">
        <v>834</v>
      </c>
      <c r="M96" s="85"/>
      <c r="N96" s="85"/>
      <c r="O96" s="85"/>
      <c r="P96" s="22"/>
    </row>
    <row r="97" spans="1:16" s="6" customFormat="1" ht="17.2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99"/>
      <c r="L97" s="43"/>
      <c r="M97" s="43"/>
      <c r="N97" s="43"/>
      <c r="O97" s="43"/>
      <c r="P97" s="43"/>
    </row>
    <row r="98" spans="1:16" ht="17.2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99"/>
      <c r="L98" s="43"/>
      <c r="M98" s="43"/>
      <c r="N98" s="43"/>
      <c r="O98" s="43"/>
      <c r="P98" s="43"/>
    </row>
    <row r="99" spans="1:16" ht="27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0"/>
      <c r="L99" s="10"/>
      <c r="M99" s="10"/>
      <c r="N99" s="10"/>
      <c r="O99" s="10"/>
      <c r="P99" s="10"/>
    </row>
    <row r="100" spans="1:16" ht="21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0"/>
      <c r="L100" s="10"/>
      <c r="M100" s="10"/>
      <c r="N100" s="10"/>
      <c r="O100" s="10"/>
      <c r="P100" s="10"/>
    </row>
    <row r="101" spans="1:16" ht="17.2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0"/>
      <c r="L101" s="10"/>
      <c r="M101" s="10"/>
      <c r="N101" s="10"/>
      <c r="O101" s="10"/>
      <c r="P101" s="10"/>
    </row>
    <row r="102" spans="1:16" ht="17.2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0"/>
      <c r="L102" s="10"/>
      <c r="M102" s="10"/>
      <c r="N102" s="10"/>
      <c r="O102" s="10"/>
      <c r="P102" s="10"/>
    </row>
    <row r="103" spans="1:16" ht="27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0"/>
      <c r="L103" s="10"/>
      <c r="M103" s="10"/>
      <c r="N103" s="10"/>
      <c r="O103" s="10"/>
      <c r="P103" s="10"/>
    </row>
    <row r="104" spans="1:16" ht="20.2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0"/>
      <c r="L104" s="10"/>
      <c r="M104" s="10"/>
      <c r="N104" s="10"/>
      <c r="O104" s="10"/>
      <c r="P104" s="10"/>
    </row>
    <row r="105" spans="1:16" ht="15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0"/>
      <c r="L105" s="10"/>
      <c r="M105" s="10"/>
      <c r="N105" s="10"/>
      <c r="O105" s="10"/>
      <c r="P105" s="10"/>
    </row>
    <row r="106" spans="1:16" ht="18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0"/>
      <c r="L106" s="10"/>
      <c r="M106" s="10"/>
      <c r="N106" s="10"/>
      <c r="O106" s="10"/>
      <c r="P106" s="10"/>
    </row>
    <row r="107" spans="1:16" ht="27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0"/>
      <c r="L107" s="10"/>
      <c r="M107" s="10"/>
      <c r="N107" s="10"/>
      <c r="O107" s="10"/>
      <c r="P107" s="10"/>
    </row>
    <row r="108" spans="1:16" ht="18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0"/>
      <c r="L108" s="10"/>
      <c r="M108" s="10"/>
      <c r="N108" s="10"/>
      <c r="O108" s="10"/>
      <c r="P108" s="10"/>
    </row>
    <row r="109" spans="1:16" ht="18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0"/>
      <c r="L109" s="10"/>
      <c r="M109" s="10"/>
      <c r="N109" s="10"/>
      <c r="O109" s="10"/>
      <c r="P109" s="10"/>
    </row>
    <row r="110" spans="1:16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0"/>
      <c r="L110" s="10"/>
      <c r="M110" s="10"/>
      <c r="N110" s="10"/>
      <c r="O110" s="10"/>
      <c r="P110" s="10"/>
    </row>
    <row r="111" spans="1:16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0"/>
      <c r="L111" s="10"/>
      <c r="M111" s="10"/>
      <c r="N111" s="10"/>
      <c r="O111" s="10"/>
      <c r="P111" s="10"/>
    </row>
    <row r="112" spans="1:16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0"/>
      <c r="L112" s="10"/>
      <c r="M112" s="10"/>
      <c r="N112" s="10"/>
      <c r="O112" s="10"/>
      <c r="P112" s="10"/>
    </row>
    <row r="113" spans="1:16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0"/>
      <c r="L113" s="10"/>
      <c r="M113" s="10"/>
      <c r="N113" s="10"/>
      <c r="O113" s="10"/>
      <c r="P113" s="10"/>
    </row>
    <row r="114" spans="1:16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0"/>
      <c r="L114" s="10"/>
      <c r="M114" s="10"/>
      <c r="N114" s="10"/>
      <c r="O114" s="10"/>
      <c r="P114" s="10"/>
    </row>
    <row r="115" spans="1:16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0"/>
      <c r="L115" s="10"/>
      <c r="M115" s="10"/>
      <c r="N115" s="10"/>
      <c r="O115" s="10"/>
      <c r="P115" s="10"/>
    </row>
    <row r="116" spans="1:16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0"/>
      <c r="L116" s="10"/>
      <c r="M116" s="10"/>
      <c r="N116" s="10"/>
      <c r="O116" s="10"/>
      <c r="P116" s="10"/>
    </row>
    <row r="117" spans="1:16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0"/>
      <c r="L117" s="10"/>
      <c r="M117" s="10"/>
      <c r="N117" s="10"/>
      <c r="O117" s="10"/>
      <c r="P117" s="10"/>
    </row>
    <row r="118" spans="1:16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0"/>
      <c r="L118" s="10"/>
      <c r="M118" s="10"/>
      <c r="N118" s="10"/>
      <c r="O118" s="10"/>
      <c r="P118" s="10"/>
    </row>
    <row r="119" spans="1:16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0"/>
      <c r="L119" s="10"/>
      <c r="M119" s="10"/>
      <c r="N119" s="10"/>
      <c r="O119" s="10"/>
      <c r="P119" s="10"/>
    </row>
    <row r="120" spans="1:16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0"/>
      <c r="L120" s="10"/>
      <c r="M120" s="10"/>
      <c r="N120" s="10"/>
      <c r="O120" s="10"/>
      <c r="P120" s="10"/>
    </row>
    <row r="121" spans="1:16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0"/>
      <c r="L121" s="10"/>
      <c r="M121" s="10"/>
      <c r="N121" s="10"/>
      <c r="O121" s="10"/>
      <c r="P121" s="10"/>
    </row>
    <row r="122" spans="1:16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0"/>
      <c r="L122" s="10"/>
      <c r="M122" s="10"/>
      <c r="N122" s="10"/>
      <c r="O122" s="10"/>
      <c r="P122" s="10"/>
    </row>
    <row r="123" spans="1:16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0"/>
      <c r="L123" s="10"/>
      <c r="M123" s="10"/>
      <c r="N123" s="10"/>
      <c r="O123" s="10"/>
      <c r="P123" s="10"/>
    </row>
    <row r="124" spans="1:16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0"/>
      <c r="L124" s="10"/>
      <c r="M124" s="10"/>
      <c r="N124" s="10"/>
      <c r="O124" s="10"/>
      <c r="P124" s="10"/>
    </row>
    <row r="125" spans="1:16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0"/>
      <c r="L125" s="10"/>
      <c r="M125" s="10"/>
      <c r="N125" s="10"/>
      <c r="O125" s="10"/>
      <c r="P125" s="10"/>
    </row>
    <row r="126" spans="1:16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0"/>
      <c r="L126" s="10"/>
      <c r="M126" s="10"/>
      <c r="N126" s="10"/>
      <c r="O126" s="10"/>
      <c r="P126" s="10"/>
    </row>
    <row r="127" spans="1:16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0"/>
      <c r="L127" s="10"/>
      <c r="M127" s="10"/>
      <c r="N127" s="10"/>
      <c r="O127" s="10"/>
      <c r="P127" s="10"/>
    </row>
  </sheetData>
  <sheetProtection/>
  <mergeCells count="26">
    <mergeCell ref="A8:O8"/>
    <mergeCell ref="A9:O9"/>
    <mergeCell ref="B13:O13"/>
    <mergeCell ref="A14:O14"/>
    <mergeCell ref="A10:O10"/>
    <mergeCell ref="A21:H21"/>
    <mergeCell ref="H90:J90"/>
    <mergeCell ref="A49:H49"/>
    <mergeCell ref="A81:H81"/>
    <mergeCell ref="A73:H73"/>
    <mergeCell ref="O17:O18"/>
    <mergeCell ref="D17:M17"/>
    <mergeCell ref="D18:D19"/>
    <mergeCell ref="E18:E19"/>
    <mergeCell ref="F18:G18"/>
    <mergeCell ref="I18:J18"/>
    <mergeCell ref="A93:O93"/>
    <mergeCell ref="B92:O92"/>
    <mergeCell ref="A4:O4"/>
    <mergeCell ref="A5:O5"/>
    <mergeCell ref="N17:N19"/>
    <mergeCell ref="K18:K19"/>
    <mergeCell ref="L18:M18"/>
    <mergeCell ref="A17:A19"/>
    <mergeCell ref="B17:B19"/>
    <mergeCell ref="C17:C19"/>
  </mergeCells>
  <hyperlinks>
    <hyperlink ref="E28" r:id="rId1" display="http://www.nix.ru/autocatalog/lcd_samsung/21.5_Samsung_S22B350T_LCD_Wide_1920x1080_DSub_HDMI_142297.html"/>
    <hyperlink ref="E29" r:id="rId2" tooltip="Посмотреть описание" display="http://www.nix.ru/autocatalog/intel/CPU_Intel_Core_i34340_BOX_3.6_2core_HD_Graphics_4600_0.5_54_LGA1150_168778.html"/>
    <hyperlink ref="E30" r:id="rId3" display="http://www.nix.ru/autocatalog/memory_modules_corsair/Corsair_Vengeance_CMZ8GX3M2X1600C7R_DDRIII_8Gb_4Gb_PC312800_128610.html"/>
    <hyperlink ref="E33" r:id="rId4" display="http://www.nix.ru/autocatalog/hdd_western_digital/HDD_Tb_SATA_6Gb_Western_Digital_Caviar_Blue_WD10EZEX_3.5_140294.html"/>
    <hyperlink ref="E35" r:id="rId5" display="http://www.nix.ru/autocatalog/motherboards_intel/INTEL_D2500HN_Atom_D2500_NM10_SATA_MiniITX_2DDRIII_SODIMM_133355.html"/>
    <hyperlink ref="E36" r:id="rId6" display="http://www.nix.ru/autocatalog/notebook_memory/Original_HYNIX_DDRIII_SODIMM_8Gb_PC312800_NoteBook_148914.html"/>
  </hyperlinks>
  <printOptions/>
  <pageMargins left="0.75" right="0.75" top="1" bottom="1" header="0.5" footer="0.5"/>
  <pageSetup horizontalDpi="600" verticalDpi="600" orientation="landscape" paperSize="9" scale="68" r:id="rId7"/>
  <rowBreaks count="2" manualBreakCount="2">
    <brk id="22" max="255" man="1"/>
    <brk id="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samokhinava</cp:lastModifiedBy>
  <cp:lastPrinted>2016-11-02T05:41:07Z</cp:lastPrinted>
  <dcterms:created xsi:type="dcterms:W3CDTF">1996-10-08T23:32:33Z</dcterms:created>
  <dcterms:modified xsi:type="dcterms:W3CDTF">2016-12-30T06:05:48Z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